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6545" windowHeight="6810" activeTab="0"/>
  </bookViews>
  <sheets>
    <sheet name="VOP 1 - VP2" sheetId="1" r:id="rId1"/>
    <sheet name="Indsatsbehov hovedvandoplande" sheetId="2" r:id="rId2"/>
    <sheet name="Ark1" sheetId="3" r:id="rId3"/>
  </sheets>
  <definedNames>
    <definedName name="_xlnm.Print_Area" localSheetId="0">'VOP 1 - VP2'!$A$1:$S$58</definedName>
  </definedNames>
  <calcPr fullCalcOnLoad="1"/>
</workbook>
</file>

<file path=xl/comments1.xml><?xml version="1.0" encoding="utf-8"?>
<comments xmlns="http://schemas.openxmlformats.org/spreadsheetml/2006/main">
  <authors>
    <author>Mikael Kirkeb?k</author>
    <author>Knudsen, Anne-Sophie Freltoft</author>
  </authors>
  <commentList>
    <comment ref="C8" authorId="0">
      <text>
        <r>
          <rPr>
            <sz val="11"/>
            <rFont val="Tahoma"/>
            <family val="2"/>
          </rPr>
          <t>Hvis projektet er beliggende i flere kommuner skal alle kommuner oplyses.</t>
        </r>
        <r>
          <rPr>
            <sz val="8"/>
            <rFont val="Tahoma"/>
            <family val="2"/>
          </rPr>
          <t xml:space="preserve">
</t>
        </r>
      </text>
    </comment>
    <comment ref="D8" authorId="0">
      <text>
        <r>
          <rPr>
            <sz val="11"/>
            <rFont val="Tahoma"/>
            <family val="2"/>
          </rPr>
          <t>Her må kun anføres én kommune. Anfør den kommune der er juridisk ansvarlig for projektet.</t>
        </r>
      </text>
    </comment>
    <comment ref="E8" authorId="0">
      <text>
        <r>
          <rPr>
            <sz val="11"/>
            <rFont val="Tahoma"/>
            <family val="2"/>
          </rPr>
          <t>Skal referere til navnvet for delvandoplandet i bilag 2 i kriterebekendtgørelsen.</t>
        </r>
      </text>
    </comment>
    <comment ref="L8" authorId="0">
      <text>
        <r>
          <rPr>
            <b/>
            <sz val="11"/>
            <rFont val="Tahoma"/>
            <family val="2"/>
          </rPr>
          <t>Før ansøgning om forundersøgelse:</t>
        </r>
        <r>
          <rPr>
            <sz val="11"/>
            <rFont val="Tahoma"/>
            <family val="2"/>
          </rPr>
          <t xml:space="preserve">
Angiv dato for forventet afslutning
</t>
        </r>
        <r>
          <rPr>
            <b/>
            <sz val="11"/>
            <rFont val="Tahoma"/>
            <family val="2"/>
          </rPr>
          <t>Efter ansøgning om forundersøgelse:</t>
        </r>
        <r>
          <rPr>
            <sz val="11"/>
            <rFont val="Tahoma"/>
            <family val="2"/>
          </rPr>
          <t xml:space="preserve">
Angiv dato for projektperiode slut i tilsagn eller i ændringstilsagn </t>
        </r>
      </text>
    </comment>
    <comment ref="N8" authorId="0">
      <text>
        <r>
          <rPr>
            <b/>
            <sz val="11"/>
            <rFont val="Tahoma"/>
            <family val="2"/>
          </rPr>
          <t xml:space="preserve">Før ansøgning om etablering: </t>
        </r>
        <r>
          <rPr>
            <sz val="11"/>
            <rFont val="Tahoma"/>
            <family val="2"/>
          </rPr>
          <t xml:space="preserve">
Angiv anslået indtægt ved salg af projektjord
</t>
        </r>
        <r>
          <rPr>
            <b/>
            <sz val="11"/>
            <rFont val="Tahoma"/>
            <family val="2"/>
          </rPr>
          <t>Efter ansøgning om etablering:</t>
        </r>
        <r>
          <rPr>
            <sz val="11"/>
            <rFont val="Tahoma"/>
            <family val="2"/>
          </rPr>
          <t xml:space="preserve">
Angiv den forventede indtægt ved salg af projektjord jf. ansøgningen</t>
        </r>
      </text>
    </comment>
    <comment ref="F8" authorId="0">
      <text>
        <r>
          <rPr>
            <b/>
            <sz val="11"/>
            <rFont val="Tahoma"/>
            <family val="2"/>
          </rPr>
          <t xml:space="preserve">Før forundersøgelse:
</t>
        </r>
        <r>
          <rPr>
            <sz val="11"/>
            <rFont val="Tahoma"/>
            <family val="2"/>
          </rPr>
          <t>Anslået reduktion</t>
        </r>
        <r>
          <rPr>
            <b/>
            <sz val="11"/>
            <rFont val="Tahoma"/>
            <family val="2"/>
          </rPr>
          <t xml:space="preserve">
Efter gennemført forundersøgelse: 
</t>
        </r>
        <r>
          <rPr>
            <sz val="11"/>
            <rFont val="Tahoma"/>
            <family val="2"/>
          </rPr>
          <t xml:space="preserve">Beregnet N-reduktion i projektet iht. godkendte beregningsmetode - se www.vandprojekter.dk - For kommuner - Nøgledokumenter. </t>
        </r>
      </text>
    </comment>
    <comment ref="G8" authorId="0">
      <text>
        <r>
          <rPr>
            <b/>
            <sz val="11"/>
            <rFont val="Tahoma"/>
            <family val="2"/>
          </rPr>
          <t>Før forundersøgelse:</t>
        </r>
        <r>
          <rPr>
            <sz val="11"/>
            <rFont val="Tahoma"/>
            <family val="2"/>
          </rPr>
          <t xml:space="preserve">
Anslået reduktion
</t>
        </r>
        <r>
          <rPr>
            <b/>
            <sz val="11"/>
            <rFont val="Tahoma"/>
            <family val="2"/>
          </rPr>
          <t>Efter gennemført forundersøgelse:</t>
        </r>
        <r>
          <rPr>
            <sz val="11"/>
            <rFont val="Tahoma"/>
            <family val="2"/>
          </rPr>
          <t xml:space="preserve"> 
Beregnet P-reduktion i projektet iht. godkendte beregningsmetode - se www.vandprojekter.dk - For kommuner - Nøgledokumenter. </t>
        </r>
        <r>
          <rPr>
            <b/>
            <sz val="11"/>
            <rFont val="Tahoma"/>
            <family val="2"/>
          </rPr>
          <t xml:space="preserve">
</t>
        </r>
      </text>
    </comment>
    <comment ref="O8" authorId="0">
      <text>
        <r>
          <rPr>
            <b/>
            <sz val="11"/>
            <rFont val="Tahoma"/>
            <family val="2"/>
          </rPr>
          <t>Før ansøgning om etablering:</t>
        </r>
        <r>
          <rPr>
            <sz val="11"/>
            <rFont val="Tahoma"/>
            <family val="2"/>
          </rPr>
          <t xml:space="preserve">
Angiv dato for forventet ansøgning
</t>
        </r>
        <r>
          <rPr>
            <b/>
            <sz val="11"/>
            <rFont val="Tahoma"/>
            <family val="2"/>
          </rPr>
          <t>Efter ansøgning om etablering:</t>
        </r>
        <r>
          <rPr>
            <sz val="11"/>
            <rFont val="Tahoma"/>
            <family val="2"/>
          </rPr>
          <t xml:space="preserve">
Angiv dato for indsendte ansøgning</t>
        </r>
      </text>
    </comment>
    <comment ref="P8" authorId="0">
      <text>
        <r>
          <rPr>
            <b/>
            <sz val="11"/>
            <rFont val="Tahoma"/>
            <family val="2"/>
          </rPr>
          <t>Før ansøgning om etablering:</t>
        </r>
        <r>
          <rPr>
            <sz val="11"/>
            <rFont val="Tahoma"/>
            <family val="2"/>
          </rPr>
          <t xml:space="preserve">
Angiv dato for forventet afslutning
</t>
        </r>
        <r>
          <rPr>
            <b/>
            <sz val="11"/>
            <rFont val="Tahoma"/>
            <family val="2"/>
          </rPr>
          <t>Efter ansøgning om etablering:</t>
        </r>
        <r>
          <rPr>
            <sz val="11"/>
            <rFont val="Tahoma"/>
            <family val="2"/>
          </rPr>
          <t xml:space="preserve">
Angiv dato for projektperiode slut i tilsagn eller i ændringstilsagn </t>
        </r>
      </text>
    </comment>
    <comment ref="R8" authorId="0">
      <text>
        <r>
          <rPr>
            <sz val="11"/>
            <rFont val="Tahoma"/>
            <family val="2"/>
          </rPr>
          <t>Vælg en projektstatus type fra dropdown menuen - Det er VIGTIGT at der ikke anvendes andre end disse, da NST anvender projektstatus til udtræk af data.</t>
        </r>
        <r>
          <rPr>
            <b/>
            <sz val="11"/>
            <rFont val="Tahoma"/>
            <family val="2"/>
          </rPr>
          <t xml:space="preserve">
</t>
        </r>
      </text>
    </comment>
    <comment ref="J8" authorId="0">
      <text>
        <r>
          <rPr>
            <b/>
            <sz val="11"/>
            <rFont val="Tahoma"/>
            <family val="2"/>
          </rPr>
          <t>Projektstatus - Skitsefase:</t>
        </r>
        <r>
          <rPr>
            <sz val="11"/>
            <rFont val="Tahoma"/>
            <family val="2"/>
          </rPr>
          <t xml:space="preserve">
Anfør samlet anslået budget for forundersøgelse.
</t>
        </r>
        <r>
          <rPr>
            <b/>
            <sz val="11"/>
            <rFont val="Tahoma"/>
            <family val="2"/>
          </rPr>
          <t>Projektstatus - ansøgt forundersøgelse:</t>
        </r>
        <r>
          <rPr>
            <sz val="11"/>
            <rFont val="Tahoma"/>
            <family val="2"/>
          </rPr>
          <t xml:space="preserve">
Anfør samlet ansøgt budget
</t>
        </r>
        <r>
          <rPr>
            <b/>
            <sz val="11"/>
            <rFont val="Tahoma"/>
            <family val="2"/>
          </rPr>
          <t>Projektstatus - Tilsagn forundersøgelse:</t>
        </r>
        <r>
          <rPr>
            <sz val="11"/>
            <rFont val="Tahoma"/>
            <family val="2"/>
          </rPr>
          <t xml:space="preserve">
Anfør samlet tilsagnsbeløb 
(Hvis projektet har fået afslag flyttes det ned under A2)
</t>
        </r>
        <r>
          <rPr>
            <b/>
            <sz val="11"/>
            <rFont val="Tahoma"/>
            <family val="2"/>
          </rPr>
          <t>Projektstatus - Forundersøgelse gennemført:</t>
        </r>
        <r>
          <rPr>
            <sz val="11"/>
            <rFont val="Tahoma"/>
            <family val="2"/>
          </rPr>
          <t xml:space="preserve">
Anfør samlet udbetalt tilskud</t>
        </r>
      </text>
    </comment>
    <comment ref="M8" authorId="0">
      <text>
        <r>
          <rPr>
            <b/>
            <sz val="11"/>
            <rFont val="Tahoma"/>
            <family val="2"/>
          </rPr>
          <t xml:space="preserve">Projektstatus - Skitsefase:
</t>
        </r>
        <r>
          <rPr>
            <sz val="11"/>
            <rFont val="Tahoma"/>
            <family val="2"/>
          </rPr>
          <t>Anfør samlet anslået budget for etablering</t>
        </r>
        <r>
          <rPr>
            <b/>
            <sz val="11"/>
            <rFont val="Tahoma"/>
            <family val="2"/>
          </rPr>
          <t xml:space="preserve">
Projektstatus - ansøgt etablering:
</t>
        </r>
        <r>
          <rPr>
            <sz val="11"/>
            <rFont val="Tahoma"/>
            <family val="2"/>
          </rPr>
          <t>Anfør samlet ansøgt budget</t>
        </r>
        <r>
          <rPr>
            <b/>
            <sz val="11"/>
            <rFont val="Tahoma"/>
            <family val="2"/>
          </rPr>
          <t xml:space="preserve">
Projektstatus - Tilsagn etablering:
</t>
        </r>
        <r>
          <rPr>
            <sz val="11"/>
            <rFont val="Tahoma"/>
            <family val="2"/>
          </rPr>
          <t>Anfør samlet tilsagnsbeløb</t>
        </r>
        <r>
          <rPr>
            <b/>
            <sz val="11"/>
            <rFont val="Tahoma"/>
            <family val="2"/>
          </rPr>
          <t xml:space="preserve">
Projektstatus - Etablering gennemført:
</t>
        </r>
        <r>
          <rPr>
            <sz val="11"/>
            <rFont val="Tahoma"/>
            <family val="2"/>
          </rPr>
          <t>Anfør samlet udbetalt anlægs/etableringstilskud + budget til jordfordeling, jordkøb og 20 årig fastholdelse fra tilsagnet.</t>
        </r>
      </text>
    </comment>
    <comment ref="B40" authorId="0">
      <text>
        <r>
          <rPr>
            <sz val="11"/>
            <rFont val="Tahoma"/>
            <family val="2"/>
          </rPr>
          <t xml:space="preserve">I denne sektion listes de projekter som 
1) Har fået afslag om tilskud til forundersøgelse
2) Har fået afslag om tiklskud til etablering
3) Kommunen har opgivet 
4) Er opgivet er andre årsager
</t>
        </r>
      </text>
    </comment>
    <comment ref="B29" authorId="0">
      <text>
        <r>
          <rPr>
            <sz val="11"/>
            <rFont val="Tahoma"/>
            <family val="2"/>
          </rPr>
          <t xml:space="preserve">Der kan søges om ekstra forundersøgelser op til 20 % udover den krævede reduktionmål på hovedvandoplandsniveau. 
</t>
        </r>
        <r>
          <rPr>
            <b/>
            <sz val="11"/>
            <rFont val="Tahoma"/>
            <family val="2"/>
          </rPr>
          <t>OBS:</t>
        </r>
        <r>
          <rPr>
            <sz val="11"/>
            <rFont val="Tahoma"/>
            <family val="2"/>
          </rPr>
          <t xml:space="preserve"> Hvis en gennemført ekstra forundersøgelse planlægges etableret skal projektet flyttes til skemadel A1 ovenfor.</t>
        </r>
        <r>
          <rPr>
            <sz val="8"/>
            <rFont val="Tahoma"/>
            <family val="2"/>
          </rPr>
          <t xml:space="preserve">
</t>
        </r>
      </text>
    </comment>
    <comment ref="H8" authorId="1">
      <text>
        <r>
          <rPr>
            <b/>
            <sz val="11"/>
            <rFont val="Tahoma"/>
            <family val="2"/>
          </rPr>
          <t>Før forundersøgelse:</t>
        </r>
        <r>
          <rPr>
            <sz val="11"/>
            <rFont val="Tahoma"/>
            <family val="2"/>
          </rPr>
          <t xml:space="preserve">
Anslået areal
</t>
        </r>
        <r>
          <rPr>
            <b/>
            <sz val="11"/>
            <rFont val="Tahoma"/>
            <family val="2"/>
          </rPr>
          <t>Efter gennemført forundersøgelse:</t>
        </r>
        <r>
          <rPr>
            <sz val="11"/>
            <rFont val="Tahoma"/>
            <family val="2"/>
          </rPr>
          <t xml:space="preserve">
Samlet projektareal</t>
        </r>
      </text>
    </comment>
    <comment ref="K8" authorId="1">
      <text>
        <r>
          <rPr>
            <b/>
            <sz val="11"/>
            <rFont val="Tahoma"/>
            <family val="2"/>
          </rPr>
          <t>Før ansøgning om forundersøgelse:</t>
        </r>
        <r>
          <rPr>
            <sz val="11"/>
            <rFont val="Tahoma"/>
            <family val="2"/>
          </rPr>
          <t xml:space="preserve">
Angiv dato for forventet ansøgning
</t>
        </r>
        <r>
          <rPr>
            <b/>
            <sz val="11"/>
            <rFont val="Tahoma"/>
            <family val="2"/>
          </rPr>
          <t>Efter ansøgning om forundersøgelse:</t>
        </r>
        <r>
          <rPr>
            <sz val="11"/>
            <rFont val="Tahoma"/>
            <family val="2"/>
          </rPr>
          <t xml:space="preserve">
Angiv dato for indsendte ansøgning. </t>
        </r>
      </text>
    </comment>
    <comment ref="S48" authorId="1">
      <text>
        <r>
          <rPr>
            <sz val="11"/>
            <rFont val="Tahoma"/>
            <family val="2"/>
          </rPr>
          <t>Her vælges hoved grunden til at projektet pt. vurderes mindre egnet til gennemførelse i dropdown menuen nedenfor - Det er VIGTIGT at der ikke anvendes andre end disse, da NST anvender bergundelse til udtræk af data.</t>
        </r>
      </text>
    </comment>
    <comment ref="S41" authorId="1">
      <text>
        <r>
          <rPr>
            <sz val="11"/>
            <rFont val="Tahoma"/>
            <family val="2"/>
          </rPr>
          <t>Her vælges hoved grunden til at projektet pt. vurderes mindre egnet til gennemførelse i dropdown menuen nedenfor - Det er VIGTIGT at der ikke anvendes andre end disse, da NST anvender bergundelse til udtræk af data.</t>
        </r>
      </text>
    </comment>
  </commentList>
</comments>
</file>

<file path=xl/sharedStrings.xml><?xml version="1.0" encoding="utf-8"?>
<sst xmlns="http://schemas.openxmlformats.org/spreadsheetml/2006/main" count="130" uniqueCount="100">
  <si>
    <t>Version :</t>
  </si>
  <si>
    <t>Delvandopland</t>
  </si>
  <si>
    <t>Projekt
startdato</t>
  </si>
  <si>
    <t>Projekt
slutdato</t>
  </si>
  <si>
    <t>I alt</t>
  </si>
  <si>
    <t>nr</t>
  </si>
  <si>
    <t>Forunder-
søgelse
startdato</t>
  </si>
  <si>
    <t>Forunder-
søgelse
slutdato</t>
  </si>
  <si>
    <t>Beliggenheds
kommune( r)</t>
  </si>
  <si>
    <t>Kommunale projekter</t>
  </si>
  <si>
    <t>Projektejer:
kommune</t>
  </si>
  <si>
    <t>Opgivet</t>
  </si>
  <si>
    <t>Kvælstof-vådområder</t>
  </si>
  <si>
    <t xml:space="preserve">                          Formandskab for Vandoplandsstyregruppe (kommune, kontaktper.)</t>
  </si>
  <si>
    <t>HUSK: Der vedlægges oversigtskort over vandoplandet med markering af de enkelte projekters beliggenhed (kan angives med prik)</t>
  </si>
  <si>
    <t xml:space="preserve">1.11 Lillebælt/Jylland </t>
  </si>
  <si>
    <t xml:space="preserve"> </t>
  </si>
  <si>
    <t>VOS  / Hovedvandopland</t>
  </si>
  <si>
    <t xml:space="preserve"> 1.12 Lillebælt / Fyn </t>
  </si>
  <si>
    <t xml:space="preserve"> 1.13 Odense Fjord </t>
  </si>
  <si>
    <t xml:space="preserve"> 1.14 Storebælt </t>
  </si>
  <si>
    <t xml:space="preserve"> 1.15 Det Sydfynske Øhav </t>
  </si>
  <si>
    <t xml:space="preserve"> 1.2 Limfjorden </t>
  </si>
  <si>
    <t xml:space="preserve"> 1.3 Mariager Fjord </t>
  </si>
  <si>
    <t xml:space="preserve"> 1.4 Nissum Fjord </t>
  </si>
  <si>
    <t xml:space="preserve"> 1.5 Randers Fjord </t>
  </si>
  <si>
    <t xml:space="preserve"> 1.8 Ringkøbing Fjord </t>
  </si>
  <si>
    <t xml:space="preserve"> 1.9 Horsens Fjord </t>
  </si>
  <si>
    <t xml:space="preserve"> 2.2 Isefjord og Roskilde Fjord </t>
  </si>
  <si>
    <t xml:space="preserve"> 2.5 Smålandsfarvandet </t>
  </si>
  <si>
    <t xml:space="preserve"> 2.6 Østersøen </t>
  </si>
  <si>
    <t>Budget/
Udgift
Forundersøgelse</t>
  </si>
  <si>
    <t>Projektnavn</t>
  </si>
  <si>
    <t>Miljø- og Fødevareministeriet</t>
  </si>
  <si>
    <t>13. januar 2016</t>
  </si>
  <si>
    <t>N-reduktions behov for vådområdeindsatsen fordelt på hovedvandoplande</t>
  </si>
  <si>
    <t>1.10 Vadehavet</t>
  </si>
  <si>
    <t>2.3 Øresund</t>
  </si>
  <si>
    <t>2.4 Køge Bugt</t>
  </si>
  <si>
    <t>4.1 Kruså-Vidå</t>
  </si>
  <si>
    <t>Vandplan 2 Indsatsbehov      (t N)  13-01-2016</t>
  </si>
  <si>
    <t>reference min. 90</t>
  </si>
  <si>
    <t>Fosforudledning</t>
  </si>
  <si>
    <t>Lodsejermodstand</t>
  </si>
  <si>
    <t>Begrundelse</t>
  </si>
  <si>
    <t>Indtægter salg af projektjord</t>
  </si>
  <si>
    <t>NST-4203-00085</t>
  </si>
  <si>
    <t>Tilsagn til foru. givet</t>
  </si>
  <si>
    <t>Foru. gennemført</t>
  </si>
  <si>
    <t>Vandoplandsplan for  VP2 perioden 2016-2021</t>
  </si>
  <si>
    <t>Udfyld de grønne felter - de blå felter må ikke ændres !</t>
  </si>
  <si>
    <t>Budget/
udgift
etablering</t>
  </si>
  <si>
    <t>Omk.effektivite</t>
  </si>
  <si>
    <t>Gennemsnitlig kg N/ha/år</t>
  </si>
  <si>
    <t>Omkostningseffektivitet kr/kg N</t>
  </si>
  <si>
    <t>må maks være 20 %</t>
  </si>
  <si>
    <t>reference max 1.300</t>
  </si>
  <si>
    <t>Skitsefase</t>
  </si>
  <si>
    <t>Ansøgning om etablering sendt</t>
  </si>
  <si>
    <t>Tilsagn til etablering givet</t>
  </si>
  <si>
    <t>Etablering gennemført</t>
  </si>
  <si>
    <t>N reduktion
(t N /år)</t>
  </si>
  <si>
    <t>Projekt-
status</t>
  </si>
  <si>
    <t>Nødvendige øvrige mynd.godk. forventes ikke opnået</t>
  </si>
  <si>
    <t>Lav N-reduktion</t>
  </si>
  <si>
    <t>Tekniske forhold</t>
  </si>
  <si>
    <t>Negativ effekt på planter og dyreliv</t>
  </si>
  <si>
    <t>Høj omkostningseffektivitet</t>
  </si>
  <si>
    <t>Projektoversigt</t>
  </si>
  <si>
    <t>P-reduktion
(kg/år)</t>
  </si>
  <si>
    <t>Projektareal
(hektar)</t>
  </si>
  <si>
    <t>Ansøgning om foru. sendt</t>
  </si>
  <si>
    <t>A2 Projekter der har fået afslag/er opgivet</t>
  </si>
  <si>
    <t>Ekstra andel forundersøgelser %</t>
  </si>
  <si>
    <t>Kg N/ha/år</t>
  </si>
  <si>
    <t>A3</t>
  </si>
  <si>
    <t>Mindre egnede projekter der pt. ikke vurderes gennemførlige</t>
  </si>
  <si>
    <t>A1a</t>
  </si>
  <si>
    <t>A1b Ekstra forundersøgelser</t>
  </si>
  <si>
    <t>Navn på hovedvandopland</t>
  </si>
  <si>
    <t>Dato:</t>
  </si>
  <si>
    <t>Næstved</t>
  </si>
  <si>
    <t>Østersøen</t>
  </si>
  <si>
    <t>Næstved/Fakse</t>
  </si>
  <si>
    <t>Præstø Fjord (47)</t>
  </si>
  <si>
    <t>Krobæk ved Engelstrup</t>
  </si>
  <si>
    <t>Klimasø Rødlersbæk</t>
  </si>
  <si>
    <t>Krobæk ved Tågeskov</t>
  </si>
  <si>
    <t>Krobæk ved Tyrehule</t>
  </si>
  <si>
    <t>Hulebæk</t>
  </si>
  <si>
    <t>Vordingbord</t>
  </si>
  <si>
    <t>Paul Debois</t>
  </si>
  <si>
    <t>Vordingborg</t>
  </si>
  <si>
    <t>Stege Nor (49)</t>
  </si>
  <si>
    <t>Åbne vandomr. Gr. VI (46)</t>
  </si>
  <si>
    <t>Herredesbæk</t>
  </si>
  <si>
    <t>Landsledgrøft</t>
  </si>
  <si>
    <t>Faxe Å</t>
  </si>
  <si>
    <t>Faxe</t>
  </si>
  <si>
    <t>1.juli 2017</t>
  </si>
</sst>
</file>

<file path=xl/styles.xml><?xml version="1.0" encoding="utf-8"?>
<styleSheet xmlns="http://schemas.openxmlformats.org/spreadsheetml/2006/main">
  <numFmts count="1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406]d\.\ mmmm\ yyyy;@"/>
    <numFmt numFmtId="166" formatCode="dd/mm/yy;@"/>
    <numFmt numFmtId="167" formatCode="#,##0.0"/>
    <numFmt numFmtId="168" formatCode="_(* #,##0_);_(* \(#,##0\);_(* &quot;-&quot;??_);_(@_)"/>
  </numFmts>
  <fonts count="62">
    <font>
      <sz val="10"/>
      <name val="Arial"/>
      <family val="0"/>
    </font>
    <font>
      <sz val="11"/>
      <color indexed="8"/>
      <name val="Calibri"/>
      <family val="2"/>
    </font>
    <font>
      <b/>
      <sz val="10"/>
      <name val="Arial"/>
      <family val="2"/>
    </font>
    <font>
      <sz val="8"/>
      <name val="Arial"/>
      <family val="2"/>
    </font>
    <font>
      <sz val="11"/>
      <name val="Arial"/>
      <family val="2"/>
    </font>
    <font>
      <b/>
      <sz val="11"/>
      <name val="Arial"/>
      <family val="2"/>
    </font>
    <font>
      <b/>
      <sz val="20"/>
      <name val="Arial"/>
      <family val="2"/>
    </font>
    <font>
      <b/>
      <sz val="12"/>
      <name val="Arial"/>
      <family val="2"/>
    </font>
    <font>
      <sz val="12"/>
      <name val="Arial"/>
      <family val="2"/>
    </font>
    <font>
      <b/>
      <sz val="14"/>
      <name val="Arial"/>
      <family val="2"/>
    </font>
    <font>
      <b/>
      <i/>
      <sz val="10"/>
      <name val="Arial"/>
      <family val="2"/>
    </font>
    <font>
      <sz val="14"/>
      <name val="Arial"/>
      <family val="2"/>
    </font>
    <font>
      <sz val="8"/>
      <name val="Tahoma"/>
      <family val="2"/>
    </font>
    <font>
      <b/>
      <sz val="18"/>
      <name val="Arial"/>
      <family val="2"/>
    </font>
    <font>
      <b/>
      <sz val="26"/>
      <color indexed="10"/>
      <name val="Arial"/>
      <family val="2"/>
    </font>
    <font>
      <sz val="11"/>
      <name val="Calibri"/>
      <family val="2"/>
    </font>
    <font>
      <i/>
      <sz val="11"/>
      <name val="Calibri"/>
      <family val="2"/>
    </font>
    <font>
      <b/>
      <sz val="16"/>
      <name val="Arial"/>
      <family val="2"/>
    </font>
    <font>
      <b/>
      <sz val="11"/>
      <name val="Tahoma"/>
      <family val="2"/>
    </font>
    <font>
      <sz val="11"/>
      <name val="Tahoma"/>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8"/>
      <color indexed="56"/>
      <name val="Cambria"/>
      <family val="2"/>
    </font>
    <font>
      <b/>
      <sz val="11"/>
      <color indexed="8"/>
      <name val="Calibri"/>
      <family val="2"/>
    </font>
    <font>
      <sz val="11"/>
      <color indexed="20"/>
      <name val="Calibri"/>
      <family val="2"/>
    </font>
    <font>
      <b/>
      <sz val="9"/>
      <color indexed="8"/>
      <name val="Arial"/>
      <family val="2"/>
    </font>
    <font>
      <sz val="9"/>
      <color indexed="8"/>
      <name val="Arial"/>
      <family val="2"/>
    </font>
    <font>
      <b/>
      <sz val="11"/>
      <color indexed="14"/>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mbria"/>
      <family val="2"/>
    </font>
    <font>
      <b/>
      <sz val="11"/>
      <color theme="1"/>
      <name val="Calibri"/>
      <family val="2"/>
    </font>
    <font>
      <sz val="11"/>
      <color rgb="FF9C0006"/>
      <name val="Calibri"/>
      <family val="2"/>
    </font>
    <font>
      <b/>
      <sz val="9"/>
      <color rgb="FF000000"/>
      <name val="Arial"/>
      <family val="2"/>
    </font>
    <font>
      <b/>
      <sz val="11"/>
      <color rgb="FF000000"/>
      <name val="Calibri"/>
      <family val="2"/>
    </font>
    <font>
      <sz val="9"/>
      <color rgb="FF000000"/>
      <name val="Arial"/>
      <family val="2"/>
    </font>
    <font>
      <sz val="11"/>
      <color rgb="FF000000"/>
      <name val="Calibri"/>
      <family val="2"/>
    </font>
    <font>
      <b/>
      <sz val="11"/>
      <color rgb="FFFF00FF"/>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FF00"/>
        <bgColor indexed="64"/>
      </patternFill>
    </fill>
    <fill>
      <patternFill patternType="lightDown">
        <fgColor theme="3"/>
        <bgColor theme="3" tint="0.5999900102615356"/>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bottom style="medium"/>
    </border>
    <border>
      <left style="medium"/>
      <right/>
      <top style="medium"/>
      <bottom style="mediu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bottom style="medium"/>
    </border>
    <border>
      <left style="thin"/>
      <right style="medium"/>
      <top style="thin"/>
      <bottom style="medium"/>
    </border>
    <border>
      <left style="medium"/>
      <right style="thin"/>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style="medium"/>
    </border>
    <border>
      <left/>
      <right style="thin"/>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top/>
      <bottom/>
    </border>
    <border>
      <left/>
      <right style="medium"/>
      <top style="medium"/>
      <bottom style="medium"/>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top style="medium"/>
      <bottom style="thin"/>
    </border>
    <border>
      <left style="medium"/>
      <right style="medium"/>
      <top style="medium"/>
      <bottom style="thin"/>
    </border>
    <border>
      <left style="thin"/>
      <right/>
      <top style="thin"/>
      <bottom style="thin"/>
    </border>
    <border>
      <left style="medium"/>
      <right style="medium"/>
      <top style="thin"/>
      <bottom style="thin"/>
    </border>
    <border>
      <left style="thin"/>
      <right/>
      <top style="thin"/>
      <bottom style="medium"/>
    </border>
    <border>
      <left style="medium"/>
      <right style="medium"/>
      <top style="thin"/>
      <bottom style="medium"/>
    </border>
    <border>
      <left/>
      <right style="medium"/>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0" fillId="20" borderId="1" applyNumberFormat="0" applyFont="0" applyAlignment="0" applyProtection="0"/>
    <xf numFmtId="0" fontId="42" fillId="21" borderId="2"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46" fillId="30" borderId="3" applyNumberFormat="0" applyAlignment="0" applyProtection="0"/>
    <xf numFmtId="0" fontId="47" fillId="31" borderId="0" applyNumberFormat="0" applyBorder="0" applyAlignment="0" applyProtection="0"/>
    <xf numFmtId="0" fontId="0" fillId="0" borderId="0">
      <alignment/>
      <protection/>
    </xf>
    <xf numFmtId="0" fontId="39"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9">
    <xf numFmtId="0" fontId="0" fillId="0" borderId="0" xfId="0" applyAlignment="1">
      <alignment/>
    </xf>
    <xf numFmtId="0" fontId="2" fillId="0" borderId="0" xfId="0" applyFont="1" applyAlignment="1">
      <alignment/>
    </xf>
    <xf numFmtId="0" fontId="5" fillId="0" borderId="0" xfId="0" applyFont="1" applyAlignment="1">
      <alignment/>
    </xf>
    <xf numFmtId="0" fontId="0" fillId="0" borderId="0" xfId="0" applyFill="1" applyAlignment="1">
      <alignment/>
    </xf>
    <xf numFmtId="0" fontId="9" fillId="0" borderId="0" xfId="0" applyFont="1" applyAlignment="1">
      <alignment vertical="center"/>
    </xf>
    <xf numFmtId="0" fontId="15" fillId="0" borderId="0" xfId="0" applyFont="1" applyAlignment="1">
      <alignment vertical="top" wrapText="1"/>
    </xf>
    <xf numFmtId="0" fontId="56" fillId="0" borderId="10" xfId="54" applyFont="1" applyBorder="1" applyAlignment="1">
      <alignment horizontal="left"/>
      <protection/>
    </xf>
    <xf numFmtId="0" fontId="57" fillId="0" borderId="10" xfId="55" applyFont="1" applyFill="1" applyBorder="1" applyAlignment="1">
      <alignment wrapText="1"/>
      <protection/>
    </xf>
    <xf numFmtId="0" fontId="58" fillId="0" borderId="11" xfId="54" applyFont="1" applyBorder="1" applyAlignment="1">
      <alignment vertical="center"/>
      <protection/>
    </xf>
    <xf numFmtId="0" fontId="58" fillId="0" borderId="10" xfId="54" applyFont="1" applyBorder="1" applyAlignment="1">
      <alignment vertical="center"/>
      <protection/>
    </xf>
    <xf numFmtId="3" fontId="2" fillId="33" borderId="10" xfId="55" applyNumberFormat="1" applyFont="1" applyFill="1" applyBorder="1" applyAlignment="1">
      <alignment/>
      <protection/>
    </xf>
    <xf numFmtId="0" fontId="57" fillId="0" borderId="0" xfId="0" applyFont="1" applyFill="1" applyBorder="1" applyAlignment="1">
      <alignment wrapText="1"/>
    </xf>
    <xf numFmtId="0" fontId="59" fillId="0" borderId="0" xfId="0" applyNumberFormat="1" applyFont="1" applyFill="1" applyBorder="1" applyAlignment="1">
      <alignment horizontal="right"/>
    </xf>
    <xf numFmtId="167" fontId="0" fillId="0" borderId="0" xfId="0" applyNumberFormat="1" applyFill="1" applyBorder="1" applyAlignment="1">
      <alignment horizontal="right"/>
    </xf>
    <xf numFmtId="0" fontId="16" fillId="33" borderId="0" xfId="0" applyFont="1" applyFill="1" applyBorder="1" applyAlignment="1">
      <alignment vertical="top"/>
    </xf>
    <xf numFmtId="3" fontId="0" fillId="0" borderId="0" xfId="0" applyNumberFormat="1" applyFont="1" applyBorder="1" applyAlignment="1">
      <alignment horizontal="right"/>
    </xf>
    <xf numFmtId="3" fontId="0" fillId="0" borderId="0" xfId="0" applyNumberFormat="1" applyAlignment="1">
      <alignment/>
    </xf>
    <xf numFmtId="3" fontId="59" fillId="34" borderId="11" xfId="55" applyNumberFormat="1" applyFont="1" applyFill="1" applyBorder="1" applyAlignment="1">
      <alignment horizontal="right"/>
      <protection/>
    </xf>
    <xf numFmtId="3" fontId="39" fillId="34" borderId="10" xfId="55" applyNumberFormat="1" applyFill="1" applyBorder="1" applyAlignment="1">
      <alignment horizontal="right"/>
      <protection/>
    </xf>
    <xf numFmtId="0" fontId="2" fillId="35" borderId="0" xfId="0" applyFont="1" applyFill="1" applyAlignment="1">
      <alignment/>
    </xf>
    <xf numFmtId="0" fontId="6" fillId="35" borderId="0" xfId="0" applyFont="1" applyFill="1" applyAlignment="1">
      <alignment/>
    </xf>
    <xf numFmtId="0" fontId="0" fillId="35" borderId="0" xfId="0" applyFill="1" applyAlignment="1">
      <alignment/>
    </xf>
    <xf numFmtId="0" fontId="14" fillId="35" borderId="0" xfId="0" applyFont="1" applyFill="1" applyAlignment="1">
      <alignment/>
    </xf>
    <xf numFmtId="0" fontId="10" fillId="35" borderId="0" xfId="0" applyFont="1" applyFill="1" applyAlignment="1">
      <alignment/>
    </xf>
    <xf numFmtId="0" fontId="9" fillId="35" borderId="0" xfId="0" applyFont="1" applyFill="1" applyAlignment="1">
      <alignment/>
    </xf>
    <xf numFmtId="0" fontId="4" fillId="35" borderId="0" xfId="0" applyFont="1" applyFill="1" applyAlignment="1">
      <alignment/>
    </xf>
    <xf numFmtId="0" fontId="4" fillId="35" borderId="0" xfId="0" applyFont="1" applyFill="1" applyAlignment="1">
      <alignment horizontal="right"/>
    </xf>
    <xf numFmtId="165" fontId="4" fillId="35" borderId="0" xfId="0" applyNumberFormat="1" applyFont="1" applyFill="1" applyAlignment="1">
      <alignment horizontal="right"/>
    </xf>
    <xf numFmtId="0" fontId="4" fillId="35" borderId="0" xfId="0" applyFont="1" applyFill="1" applyAlignment="1">
      <alignment horizontal="left"/>
    </xf>
    <xf numFmtId="0" fontId="13" fillId="35" borderId="0" xfId="0" applyFont="1" applyFill="1" applyAlignment="1">
      <alignment/>
    </xf>
    <xf numFmtId="0" fontId="7" fillId="35" borderId="0" xfId="0" applyFont="1" applyFill="1" applyBorder="1" applyAlignment="1">
      <alignment/>
    </xf>
    <xf numFmtId="0" fontId="5" fillId="35" borderId="0" xfId="0" applyFont="1" applyFill="1" applyAlignment="1">
      <alignment/>
    </xf>
    <xf numFmtId="0" fontId="17" fillId="35" borderId="0" xfId="0" applyFont="1" applyFill="1" applyAlignment="1">
      <alignment/>
    </xf>
    <xf numFmtId="0" fontId="8" fillId="35" borderId="0" xfId="0" applyFont="1" applyFill="1" applyAlignment="1">
      <alignment/>
    </xf>
    <xf numFmtId="0" fontId="7" fillId="35" borderId="0" xfId="0" applyFont="1" applyFill="1" applyAlignment="1">
      <alignment/>
    </xf>
    <xf numFmtId="0" fontId="4" fillId="35" borderId="0" xfId="0" applyFont="1" applyFill="1" applyBorder="1" applyAlignment="1">
      <alignment/>
    </xf>
    <xf numFmtId="0" fontId="8" fillId="35" borderId="0" xfId="0" applyFont="1" applyFill="1" applyBorder="1" applyAlignment="1">
      <alignment/>
    </xf>
    <xf numFmtId="166" fontId="8" fillId="35" borderId="0" xfId="0" applyNumberFormat="1" applyFont="1" applyFill="1" applyBorder="1" applyAlignment="1">
      <alignment/>
    </xf>
    <xf numFmtId="3" fontId="8" fillId="35" borderId="0" xfId="0" applyNumberFormat="1" applyFont="1" applyFill="1" applyBorder="1" applyAlignment="1">
      <alignment/>
    </xf>
    <xf numFmtId="0" fontId="5" fillId="35" borderId="12" xfId="0" applyFont="1" applyFill="1" applyBorder="1" applyAlignment="1">
      <alignment/>
    </xf>
    <xf numFmtId="0" fontId="0" fillId="35" borderId="0" xfId="0" applyFill="1" applyBorder="1" applyAlignment="1">
      <alignment/>
    </xf>
    <xf numFmtId="0" fontId="5" fillId="35" borderId="13" xfId="0" applyFont="1" applyFill="1" applyBorder="1" applyAlignment="1">
      <alignment/>
    </xf>
    <xf numFmtId="0" fontId="5" fillId="35" borderId="0" xfId="0" applyFont="1" applyFill="1" applyBorder="1" applyAlignment="1">
      <alignment/>
    </xf>
    <xf numFmtId="3" fontId="7" fillId="35" borderId="0" xfId="0" applyNumberFormat="1" applyFont="1" applyFill="1" applyBorder="1" applyAlignment="1">
      <alignment horizontal="center"/>
    </xf>
    <xf numFmtId="0" fontId="7" fillId="35" borderId="0" xfId="0" applyFont="1" applyFill="1" applyBorder="1" applyAlignment="1">
      <alignment horizontal="right"/>
    </xf>
    <xf numFmtId="167" fontId="7" fillId="35" borderId="0" xfId="0" applyNumberFormat="1" applyFont="1" applyFill="1" applyBorder="1" applyAlignment="1">
      <alignment/>
    </xf>
    <xf numFmtId="3" fontId="7" fillId="35" borderId="0" xfId="0" applyNumberFormat="1" applyFont="1" applyFill="1" applyBorder="1" applyAlignment="1">
      <alignment/>
    </xf>
    <xf numFmtId="3" fontId="11" fillId="35" borderId="0" xfId="0" applyNumberFormat="1" applyFont="1" applyFill="1" applyBorder="1" applyAlignment="1">
      <alignment/>
    </xf>
    <xf numFmtId="0" fontId="5" fillId="35" borderId="0" xfId="0" applyFont="1" applyFill="1" applyBorder="1" applyAlignment="1">
      <alignment/>
    </xf>
    <xf numFmtId="0" fontId="0" fillId="35" borderId="0" xfId="0" applyFont="1" applyFill="1" applyAlignment="1">
      <alignment/>
    </xf>
    <xf numFmtId="0" fontId="4" fillId="34" borderId="10" xfId="0" applyFont="1" applyFill="1" applyBorder="1" applyAlignment="1" applyProtection="1">
      <alignment/>
      <protection locked="0"/>
    </xf>
    <xf numFmtId="0" fontId="9" fillId="36" borderId="0" xfId="0" applyFont="1" applyFill="1" applyAlignment="1">
      <alignment/>
    </xf>
    <xf numFmtId="0" fontId="5" fillId="35" borderId="14" xfId="0" applyFont="1" applyFill="1" applyBorder="1" applyAlignment="1">
      <alignment/>
    </xf>
    <xf numFmtId="0" fontId="4" fillId="35" borderId="15" xfId="0" applyFont="1" applyFill="1" applyBorder="1" applyAlignment="1">
      <alignment/>
    </xf>
    <xf numFmtId="3" fontId="4" fillId="35" borderId="16" xfId="0" applyNumberFormat="1" applyFont="1" applyFill="1" applyBorder="1" applyAlignment="1">
      <alignment/>
    </xf>
    <xf numFmtId="0" fontId="4" fillId="35" borderId="17" xfId="0" applyFont="1" applyFill="1" applyBorder="1" applyAlignment="1">
      <alignment/>
    </xf>
    <xf numFmtId="3" fontId="4" fillId="35" borderId="18" xfId="0" applyNumberFormat="1" applyFont="1" applyFill="1" applyBorder="1" applyAlignment="1">
      <alignment/>
    </xf>
    <xf numFmtId="167" fontId="4" fillId="34" borderId="10" xfId="0" applyNumberFormat="1" applyFont="1" applyFill="1" applyBorder="1" applyAlignment="1" applyProtection="1">
      <alignment/>
      <protection locked="0"/>
    </xf>
    <xf numFmtId="3" fontId="4" fillId="34" borderId="10" xfId="0" applyNumberFormat="1" applyFont="1" applyFill="1" applyBorder="1" applyAlignment="1" applyProtection="1">
      <alignment/>
      <protection locked="0"/>
    </xf>
    <xf numFmtId="168" fontId="4" fillId="34" borderId="10" xfId="45" applyNumberFormat="1" applyFont="1" applyFill="1" applyBorder="1" applyAlignment="1" applyProtection="1">
      <alignment/>
      <protection locked="0"/>
    </xf>
    <xf numFmtId="0" fontId="5" fillId="35" borderId="15" xfId="0" applyFont="1" applyFill="1" applyBorder="1" applyAlignment="1">
      <alignment/>
    </xf>
    <xf numFmtId="166" fontId="4" fillId="35" borderId="0" xfId="0" applyNumberFormat="1" applyFont="1" applyFill="1" applyBorder="1" applyAlignment="1">
      <alignment/>
    </xf>
    <xf numFmtId="3" fontId="4" fillId="35" borderId="0" xfId="0" applyNumberFormat="1" applyFont="1" applyFill="1" applyBorder="1" applyAlignment="1">
      <alignment/>
    </xf>
    <xf numFmtId="0" fontId="4" fillId="35" borderId="0" xfId="0" applyFont="1" applyFill="1" applyBorder="1" applyAlignment="1" applyProtection="1">
      <alignment/>
      <protection locked="0"/>
    </xf>
    <xf numFmtId="0" fontId="5" fillId="35" borderId="17" xfId="0" applyFont="1" applyFill="1" applyBorder="1" applyAlignment="1">
      <alignment/>
    </xf>
    <xf numFmtId="0" fontId="5" fillId="35" borderId="19" xfId="0" applyFont="1" applyFill="1" applyBorder="1" applyAlignment="1">
      <alignment/>
    </xf>
    <xf numFmtId="0" fontId="4" fillId="34" borderId="20" xfId="0" applyFont="1" applyFill="1" applyBorder="1" applyAlignment="1" applyProtection="1">
      <alignment/>
      <protection locked="0"/>
    </xf>
    <xf numFmtId="0" fontId="4" fillId="34" borderId="21" xfId="0" applyFont="1" applyFill="1" applyBorder="1" applyAlignment="1" applyProtection="1">
      <alignment/>
      <protection locked="0"/>
    </xf>
    <xf numFmtId="167" fontId="4" fillId="34" borderId="21" xfId="0" applyNumberFormat="1" applyFont="1" applyFill="1" applyBorder="1" applyAlignment="1" applyProtection="1">
      <alignment/>
      <protection locked="0"/>
    </xf>
    <xf numFmtId="3" fontId="4" fillId="34" borderId="21" xfId="0" applyNumberFormat="1" applyFont="1" applyFill="1" applyBorder="1" applyAlignment="1" applyProtection="1">
      <alignment/>
      <protection locked="0"/>
    </xf>
    <xf numFmtId="168" fontId="4" fillId="34" borderId="21" xfId="45" applyNumberFormat="1" applyFont="1" applyFill="1" applyBorder="1" applyAlignment="1" applyProtection="1">
      <alignment/>
      <protection locked="0"/>
    </xf>
    <xf numFmtId="0" fontId="4" fillId="34" borderId="22" xfId="0" applyFont="1" applyFill="1" applyBorder="1" applyAlignment="1" applyProtection="1">
      <alignment/>
      <protection locked="0"/>
    </xf>
    <xf numFmtId="0" fontId="4" fillId="34" borderId="23" xfId="0" applyFont="1" applyFill="1" applyBorder="1" applyAlignment="1" applyProtection="1">
      <alignment/>
      <protection locked="0"/>
    </xf>
    <xf numFmtId="0" fontId="4" fillId="34" borderId="24" xfId="0" applyFont="1" applyFill="1" applyBorder="1" applyAlignment="1" applyProtection="1">
      <alignment/>
      <protection locked="0"/>
    </xf>
    <xf numFmtId="0" fontId="5" fillId="35" borderId="25" xfId="0" applyFont="1" applyFill="1" applyBorder="1" applyAlignment="1">
      <alignment horizontal="right"/>
    </xf>
    <xf numFmtId="0" fontId="4" fillId="34" borderId="26" xfId="0" applyFont="1" applyFill="1" applyBorder="1" applyAlignment="1" applyProtection="1">
      <alignment/>
      <protection locked="0"/>
    </xf>
    <xf numFmtId="0" fontId="5" fillId="35" borderId="0" xfId="0" applyFont="1" applyFill="1" applyBorder="1" applyAlignment="1">
      <alignment horizontal="right"/>
    </xf>
    <xf numFmtId="167" fontId="5" fillId="35" borderId="0" xfId="0" applyNumberFormat="1" applyFont="1" applyFill="1" applyBorder="1" applyAlignment="1">
      <alignment/>
    </xf>
    <xf numFmtId="3" fontId="5" fillId="35" borderId="0" xfId="0" applyNumberFormat="1" applyFont="1" applyFill="1" applyBorder="1" applyAlignment="1">
      <alignment/>
    </xf>
    <xf numFmtId="168" fontId="5" fillId="35" borderId="0" xfId="45" applyNumberFormat="1" applyFont="1" applyFill="1" applyBorder="1" applyAlignment="1">
      <alignment/>
    </xf>
    <xf numFmtId="0" fontId="5" fillId="37" borderId="27" xfId="0" applyFont="1" applyFill="1" applyBorder="1" applyAlignment="1">
      <alignment/>
    </xf>
    <xf numFmtId="0" fontId="5" fillId="37" borderId="25" xfId="0" applyFont="1" applyFill="1" applyBorder="1" applyAlignment="1">
      <alignment/>
    </xf>
    <xf numFmtId="0" fontId="5" fillId="37" borderId="0" xfId="0" applyFont="1" applyFill="1" applyBorder="1" applyAlignment="1">
      <alignment/>
    </xf>
    <xf numFmtId="0" fontId="5" fillId="37" borderId="12" xfId="0" applyFont="1" applyFill="1" applyBorder="1" applyAlignment="1">
      <alignment/>
    </xf>
    <xf numFmtId="0" fontId="5" fillId="37" borderId="17" xfId="0" applyFont="1" applyFill="1" applyBorder="1" applyAlignment="1">
      <alignment/>
    </xf>
    <xf numFmtId="0" fontId="5" fillId="37" borderId="28" xfId="0" applyFont="1" applyFill="1" applyBorder="1" applyAlignment="1">
      <alignment/>
    </xf>
    <xf numFmtId="0" fontId="5" fillId="37" borderId="29" xfId="0" applyFont="1" applyFill="1" applyBorder="1" applyAlignment="1">
      <alignment/>
    </xf>
    <xf numFmtId="0" fontId="5" fillId="37" borderId="30" xfId="0" applyFont="1" applyFill="1" applyBorder="1" applyAlignment="1">
      <alignment/>
    </xf>
    <xf numFmtId="0" fontId="5" fillId="37" borderId="31" xfId="0" applyFont="1" applyFill="1" applyBorder="1" applyAlignment="1">
      <alignment/>
    </xf>
    <xf numFmtId="0" fontId="5" fillId="35" borderId="0" xfId="54" applyFont="1" applyFill="1" applyBorder="1">
      <alignment/>
      <protection/>
    </xf>
    <xf numFmtId="0" fontId="4" fillId="35" borderId="0" xfId="54" applyFont="1" applyFill="1" applyBorder="1">
      <alignment/>
      <protection/>
    </xf>
    <xf numFmtId="3" fontId="5" fillId="35" borderId="0" xfId="54" applyNumberFormat="1" applyFont="1" applyFill="1" applyBorder="1" applyAlignment="1">
      <alignment horizontal="center"/>
      <protection/>
    </xf>
    <xf numFmtId="0" fontId="5" fillId="37" borderId="27" xfId="54" applyFont="1" applyFill="1" applyBorder="1">
      <alignment/>
      <protection/>
    </xf>
    <xf numFmtId="0" fontId="5" fillId="37" borderId="25" xfId="54" applyFont="1" applyFill="1" applyBorder="1">
      <alignment/>
      <protection/>
    </xf>
    <xf numFmtId="3" fontId="5" fillId="35" borderId="32" xfId="54" applyNumberFormat="1" applyFont="1" applyFill="1" applyBorder="1">
      <alignment/>
      <protection/>
    </xf>
    <xf numFmtId="0" fontId="4" fillId="35" borderId="0" xfId="54" applyFont="1" applyFill="1">
      <alignment/>
      <protection/>
    </xf>
    <xf numFmtId="0" fontId="4" fillId="35" borderId="0" xfId="54" applyFont="1" applyFill="1" applyBorder="1">
      <alignment/>
      <protection/>
    </xf>
    <xf numFmtId="0" fontId="5" fillId="35" borderId="33" xfId="0" applyFont="1" applyFill="1" applyBorder="1" applyAlignment="1">
      <alignment horizontal="right"/>
    </xf>
    <xf numFmtId="0" fontId="4" fillId="35" borderId="19" xfId="0" applyFont="1" applyFill="1" applyBorder="1" applyAlignment="1">
      <alignment/>
    </xf>
    <xf numFmtId="0" fontId="5" fillId="35" borderId="34" xfId="0" applyFont="1" applyFill="1" applyBorder="1" applyAlignment="1">
      <alignment/>
    </xf>
    <xf numFmtId="0" fontId="5" fillId="35" borderId="35" xfId="0" applyFont="1" applyFill="1" applyBorder="1" applyAlignment="1">
      <alignment wrapText="1"/>
    </xf>
    <xf numFmtId="0" fontId="5" fillId="35" borderId="35" xfId="0" applyFont="1" applyFill="1" applyBorder="1" applyAlignment="1">
      <alignment/>
    </xf>
    <xf numFmtId="0" fontId="5" fillId="35" borderId="36" xfId="0" applyFont="1" applyFill="1" applyBorder="1" applyAlignment="1">
      <alignment wrapText="1"/>
    </xf>
    <xf numFmtId="0" fontId="4" fillId="34" borderId="27" xfId="0" applyFont="1" applyFill="1" applyBorder="1" applyAlignment="1" applyProtection="1">
      <alignment/>
      <protection locked="0"/>
    </xf>
    <xf numFmtId="0" fontId="4" fillId="34" borderId="25" xfId="0" applyFont="1" applyFill="1" applyBorder="1" applyAlignment="1" applyProtection="1">
      <alignment/>
      <protection locked="0"/>
    </xf>
    <xf numFmtId="167" fontId="4" fillId="34" borderId="25" xfId="0" applyNumberFormat="1" applyFont="1" applyFill="1" applyBorder="1" applyAlignment="1" applyProtection="1">
      <alignment/>
      <protection locked="0"/>
    </xf>
    <xf numFmtId="3" fontId="4" fillId="34" borderId="25" xfId="0" applyNumberFormat="1" applyFont="1" applyFill="1" applyBorder="1" applyAlignment="1" applyProtection="1">
      <alignment/>
      <protection locked="0"/>
    </xf>
    <xf numFmtId="168" fontId="4" fillId="34" borderId="25" xfId="45" applyNumberFormat="1" applyFont="1" applyFill="1" applyBorder="1" applyAlignment="1" applyProtection="1">
      <alignment/>
      <protection locked="0"/>
    </xf>
    <xf numFmtId="0" fontId="5" fillId="37" borderId="37" xfId="0" applyFont="1" applyFill="1" applyBorder="1" applyAlignment="1">
      <alignment/>
    </xf>
    <xf numFmtId="0" fontId="0" fillId="0" borderId="0" xfId="54" applyFont="1">
      <alignment/>
      <protection/>
    </xf>
    <xf numFmtId="0" fontId="0" fillId="0" borderId="0" xfId="54" applyFont="1" applyFill="1">
      <alignment/>
      <protection/>
    </xf>
    <xf numFmtId="0" fontId="4" fillId="34" borderId="38" xfId="0" applyFont="1" applyFill="1" applyBorder="1" applyAlignment="1" applyProtection="1">
      <alignment/>
      <protection locked="0"/>
    </xf>
    <xf numFmtId="0" fontId="4" fillId="34" borderId="39" xfId="0" applyFont="1" applyFill="1" applyBorder="1" applyAlignment="1" applyProtection="1">
      <alignment/>
      <protection locked="0"/>
    </xf>
    <xf numFmtId="0" fontId="4" fillId="34" borderId="40" xfId="0" applyFont="1" applyFill="1" applyBorder="1" applyAlignment="1" applyProtection="1">
      <alignment/>
      <protection locked="0"/>
    </xf>
    <xf numFmtId="0" fontId="5" fillId="37" borderId="14" xfId="0" applyFont="1" applyFill="1" applyBorder="1" applyAlignment="1">
      <alignment/>
    </xf>
    <xf numFmtId="0" fontId="5" fillId="37" borderId="15" xfId="0" applyFont="1" applyFill="1" applyBorder="1" applyAlignment="1">
      <alignment/>
    </xf>
    <xf numFmtId="0" fontId="5" fillId="37" borderId="41" xfId="0" applyFont="1" applyFill="1" applyBorder="1" applyAlignment="1">
      <alignment/>
    </xf>
    <xf numFmtId="168" fontId="5" fillId="35" borderId="19" xfId="45" applyNumberFormat="1" applyFont="1" applyFill="1" applyBorder="1" applyAlignment="1">
      <alignment/>
    </xf>
    <xf numFmtId="168" fontId="5" fillId="35" borderId="42" xfId="45" applyNumberFormat="1" applyFont="1" applyFill="1" applyBorder="1" applyAlignment="1">
      <alignment/>
    </xf>
    <xf numFmtId="0" fontId="5" fillId="37" borderId="25" xfId="54" applyFont="1" applyFill="1" applyBorder="1" applyAlignment="1">
      <alignment horizontal="right"/>
      <protection/>
    </xf>
    <xf numFmtId="0" fontId="5" fillId="35" borderId="0" xfId="54" applyFont="1" applyFill="1" applyBorder="1">
      <alignment/>
      <protection/>
    </xf>
    <xf numFmtId="0" fontId="4" fillId="34" borderId="23" xfId="54" applyFont="1" applyFill="1" applyBorder="1" applyProtection="1">
      <alignment/>
      <protection locked="0"/>
    </xf>
    <xf numFmtId="49" fontId="4" fillId="34" borderId="10" xfId="54" applyNumberFormat="1" applyFont="1" applyFill="1" applyBorder="1" applyProtection="1">
      <alignment/>
      <protection locked="0"/>
    </xf>
    <xf numFmtId="0" fontId="4" fillId="34" borderId="20" xfId="54" applyFont="1" applyFill="1" applyBorder="1" applyProtection="1">
      <alignment/>
      <protection locked="0"/>
    </xf>
    <xf numFmtId="49" fontId="4" fillId="34" borderId="21" xfId="54" applyNumberFormat="1" applyFont="1" applyFill="1" applyBorder="1" applyProtection="1">
      <alignment/>
      <protection locked="0"/>
    </xf>
    <xf numFmtId="0" fontId="4" fillId="34" borderId="43" xfId="54" applyFont="1" applyFill="1" applyBorder="1" applyProtection="1">
      <alignment/>
      <protection locked="0"/>
    </xf>
    <xf numFmtId="49" fontId="4" fillId="34" borderId="44" xfId="54" applyNumberFormat="1" applyFont="1" applyFill="1" applyBorder="1" applyProtection="1">
      <alignment/>
      <protection locked="0"/>
    </xf>
    <xf numFmtId="168" fontId="5" fillId="35" borderId="25" xfId="45" applyNumberFormat="1" applyFont="1" applyFill="1" applyBorder="1" applyAlignment="1" applyProtection="1">
      <alignment/>
      <protection/>
    </xf>
    <xf numFmtId="168" fontId="5" fillId="35" borderId="32" xfId="45" applyNumberFormat="1" applyFont="1" applyFill="1" applyBorder="1" applyAlignment="1" applyProtection="1">
      <alignment/>
      <protection/>
    </xf>
    <xf numFmtId="0" fontId="4" fillId="34" borderId="45" xfId="0" applyFont="1" applyFill="1" applyBorder="1" applyAlignment="1" applyProtection="1">
      <alignment/>
      <protection locked="0"/>
    </xf>
    <xf numFmtId="0" fontId="4" fillId="34" borderId="46" xfId="0" applyFont="1" applyFill="1" applyBorder="1" applyAlignment="1" applyProtection="1">
      <alignment/>
      <protection locked="0"/>
    </xf>
    <xf numFmtId="0" fontId="4" fillId="34" borderId="44" xfId="0" applyFont="1" applyFill="1" applyBorder="1" applyAlignment="1" applyProtection="1">
      <alignment/>
      <protection locked="0"/>
    </xf>
    <xf numFmtId="168" fontId="4" fillId="34" borderId="44" xfId="45" applyNumberFormat="1" applyFont="1" applyFill="1" applyBorder="1" applyAlignment="1" applyProtection="1">
      <alignment/>
      <protection locked="0"/>
    </xf>
    <xf numFmtId="0" fontId="4" fillId="34" borderId="21" xfId="54" applyFont="1" applyFill="1" applyBorder="1" applyProtection="1">
      <alignment/>
      <protection locked="0"/>
    </xf>
    <xf numFmtId="3" fontId="4" fillId="34" borderId="47" xfId="54" applyNumberFormat="1" applyFont="1" applyFill="1" applyBorder="1" applyProtection="1">
      <alignment/>
      <protection locked="0"/>
    </xf>
    <xf numFmtId="0" fontId="4" fillId="34" borderId="48" xfId="54" applyFont="1" applyFill="1" applyBorder="1" applyProtection="1">
      <alignment/>
      <protection locked="0"/>
    </xf>
    <xf numFmtId="0" fontId="4" fillId="34" borderId="10" xfId="54" applyFont="1" applyFill="1" applyBorder="1" applyProtection="1">
      <alignment/>
      <protection locked="0"/>
    </xf>
    <xf numFmtId="3" fontId="4" fillId="34" borderId="49" xfId="54" applyNumberFormat="1" applyFont="1" applyFill="1" applyBorder="1" applyProtection="1">
      <alignment/>
      <protection locked="0"/>
    </xf>
    <xf numFmtId="0" fontId="4" fillId="34" borderId="50" xfId="54" applyFont="1" applyFill="1" applyBorder="1" applyProtection="1">
      <alignment/>
      <protection locked="0"/>
    </xf>
    <xf numFmtId="0" fontId="4" fillId="34" borderId="44" xfId="54" applyFont="1" applyFill="1" applyBorder="1" applyProtection="1">
      <alignment/>
      <protection locked="0"/>
    </xf>
    <xf numFmtId="3" fontId="4" fillId="34" borderId="51" xfId="54" applyNumberFormat="1" applyFont="1" applyFill="1" applyBorder="1" applyProtection="1">
      <alignment/>
      <protection locked="0"/>
    </xf>
    <xf numFmtId="0" fontId="4" fillId="34" borderId="52" xfId="54" applyFont="1" applyFill="1" applyBorder="1" applyProtection="1">
      <alignment/>
      <protection locked="0"/>
    </xf>
    <xf numFmtId="167" fontId="4" fillId="37" borderId="14" xfId="54" applyNumberFormat="1" applyFont="1" applyFill="1" applyBorder="1" applyProtection="1">
      <alignment/>
      <protection/>
    </xf>
    <xf numFmtId="167" fontId="4" fillId="37" borderId="15" xfId="54" applyNumberFormat="1" applyFont="1" applyFill="1" applyBorder="1" applyProtection="1">
      <alignment/>
      <protection/>
    </xf>
    <xf numFmtId="3" fontId="4" fillId="37" borderId="15" xfId="54" applyNumberFormat="1" applyFont="1" applyFill="1" applyBorder="1" applyProtection="1">
      <alignment/>
      <protection/>
    </xf>
    <xf numFmtId="166" fontId="4" fillId="37" borderId="15" xfId="54" applyNumberFormat="1" applyFont="1" applyFill="1" applyBorder="1" applyProtection="1">
      <alignment/>
      <protection/>
    </xf>
    <xf numFmtId="167" fontId="4" fillId="37" borderId="41" xfId="54" applyNumberFormat="1" applyFont="1" applyFill="1" applyBorder="1" applyProtection="1">
      <alignment/>
      <protection/>
    </xf>
    <xf numFmtId="167" fontId="4" fillId="37" borderId="0" xfId="54" applyNumberFormat="1" applyFont="1" applyFill="1" applyBorder="1" applyProtection="1">
      <alignment/>
      <protection/>
    </xf>
    <xf numFmtId="3" fontId="4" fillId="37" borderId="0" xfId="54" applyNumberFormat="1" applyFont="1" applyFill="1" applyBorder="1" applyProtection="1">
      <alignment/>
      <protection/>
    </xf>
    <xf numFmtId="166" fontId="4" fillId="37" borderId="0" xfId="54" applyNumberFormat="1" applyFont="1" applyFill="1" applyBorder="1" applyProtection="1">
      <alignment/>
      <protection/>
    </xf>
    <xf numFmtId="3" fontId="5" fillId="37" borderId="19" xfId="54" applyNumberFormat="1" applyFont="1" applyFill="1" applyBorder="1" applyProtection="1">
      <alignment/>
      <protection/>
    </xf>
    <xf numFmtId="166" fontId="4" fillId="37" borderId="19" xfId="54" applyNumberFormat="1" applyFont="1" applyFill="1" applyBorder="1" applyProtection="1">
      <alignment/>
      <protection/>
    </xf>
    <xf numFmtId="0" fontId="0" fillId="34" borderId="0" xfId="0" applyFill="1" applyAlignment="1" applyProtection="1">
      <alignment/>
      <protection locked="0"/>
    </xf>
    <xf numFmtId="3" fontId="5" fillId="37" borderId="17" xfId="54" applyNumberFormat="1" applyFont="1" applyFill="1" applyBorder="1" applyProtection="1">
      <alignment/>
      <protection/>
    </xf>
    <xf numFmtId="166" fontId="4" fillId="37" borderId="16" xfId="54" applyNumberFormat="1" applyFont="1" applyFill="1" applyBorder="1" applyProtection="1">
      <alignment/>
      <protection/>
    </xf>
    <xf numFmtId="166" fontId="4" fillId="37" borderId="53" xfId="54" applyNumberFormat="1" applyFont="1" applyFill="1" applyBorder="1" applyProtection="1">
      <alignment/>
      <protection/>
    </xf>
    <xf numFmtId="3" fontId="4" fillId="37" borderId="17" xfId="54" applyNumberFormat="1" applyFont="1" applyFill="1" applyBorder="1" applyProtection="1">
      <alignment/>
      <protection/>
    </xf>
    <xf numFmtId="167" fontId="4" fillId="37" borderId="17" xfId="54" applyNumberFormat="1" applyFont="1" applyFill="1" applyBorder="1" applyProtection="1">
      <alignment/>
      <protection/>
    </xf>
    <xf numFmtId="0" fontId="4" fillId="37" borderId="18" xfId="54" applyFont="1" applyFill="1" applyBorder="1" applyProtection="1">
      <alignment/>
      <protection/>
    </xf>
    <xf numFmtId="0" fontId="5" fillId="37" borderId="13" xfId="54" applyFont="1" applyFill="1" applyBorder="1">
      <alignment/>
      <protection/>
    </xf>
    <xf numFmtId="166" fontId="5" fillId="37" borderId="19" xfId="54" applyNumberFormat="1" applyFont="1" applyFill="1" applyBorder="1" applyProtection="1">
      <alignment/>
      <protection/>
    </xf>
    <xf numFmtId="166" fontId="4" fillId="37" borderId="42" xfId="54" applyNumberFormat="1" applyFont="1" applyFill="1" applyBorder="1" applyProtection="1">
      <alignment/>
      <protection/>
    </xf>
    <xf numFmtId="0" fontId="4" fillId="35" borderId="38" xfId="54" applyFont="1" applyFill="1" applyBorder="1" applyProtection="1">
      <alignment/>
      <protection/>
    </xf>
    <xf numFmtId="0" fontId="4" fillId="35" borderId="39" xfId="54" applyFont="1" applyFill="1" applyBorder="1" applyProtection="1">
      <alignment/>
      <protection/>
    </xf>
    <xf numFmtId="0" fontId="4" fillId="35" borderId="40" xfId="54" applyFont="1" applyFill="1" applyBorder="1" applyProtection="1">
      <alignment/>
      <protection/>
    </xf>
    <xf numFmtId="0" fontId="60" fillId="33" borderId="0" xfId="0" applyFont="1" applyFill="1" applyBorder="1" applyAlignment="1">
      <alignment/>
    </xf>
    <xf numFmtId="49" fontId="4" fillId="34" borderId="47" xfId="54" applyNumberFormat="1" applyFont="1" applyFill="1" applyBorder="1" applyProtection="1">
      <alignment/>
      <protection locked="0"/>
    </xf>
    <xf numFmtId="49" fontId="4" fillId="34" borderId="49" xfId="54" applyNumberFormat="1" applyFont="1" applyFill="1" applyBorder="1" applyProtection="1">
      <alignment/>
      <protection locked="0"/>
    </xf>
    <xf numFmtId="0" fontId="5" fillId="35" borderId="16" xfId="54" applyFont="1" applyFill="1" applyBorder="1">
      <alignment/>
      <protection/>
    </xf>
    <xf numFmtId="0" fontId="4" fillId="34" borderId="38" xfId="54" applyFont="1" applyFill="1" applyBorder="1" applyProtection="1">
      <alignment/>
      <protection locked="0"/>
    </xf>
    <xf numFmtId="0" fontId="4" fillId="34" borderId="39" xfId="54" applyFont="1" applyFill="1" applyBorder="1" applyProtection="1">
      <alignment/>
      <protection locked="0"/>
    </xf>
    <xf numFmtId="49" fontId="4" fillId="34" borderId="51" xfId="54" applyNumberFormat="1" applyFont="1" applyFill="1" applyBorder="1" applyProtection="1">
      <alignment/>
      <protection locked="0"/>
    </xf>
    <xf numFmtId="2" fontId="0" fillId="35" borderId="0" xfId="0" applyNumberFormat="1" applyFill="1" applyAlignment="1">
      <alignment/>
    </xf>
    <xf numFmtId="2" fontId="8" fillId="35" borderId="0" xfId="0" applyNumberFormat="1" applyFont="1" applyFill="1" applyAlignment="1">
      <alignment/>
    </xf>
    <xf numFmtId="2" fontId="5" fillId="35" borderId="0" xfId="0" applyNumberFormat="1" applyFont="1" applyFill="1" applyBorder="1" applyAlignment="1">
      <alignment/>
    </xf>
    <xf numFmtId="2" fontId="5" fillId="35" borderId="35" xfId="54" applyNumberFormat="1" applyFont="1" applyFill="1" applyBorder="1" applyAlignment="1">
      <alignment wrapText="1"/>
      <protection/>
    </xf>
    <xf numFmtId="2" fontId="4" fillId="35" borderId="21" xfId="0" applyNumberFormat="1" applyFont="1" applyFill="1" applyBorder="1" applyAlignment="1" applyProtection="1">
      <alignment/>
      <protection/>
    </xf>
    <xf numFmtId="2" fontId="5" fillId="37" borderId="25" xfId="0" applyNumberFormat="1" applyFont="1" applyFill="1" applyBorder="1" applyAlignment="1">
      <alignment/>
    </xf>
    <xf numFmtId="2" fontId="4" fillId="35" borderId="0" xfId="0" applyNumberFormat="1" applyFont="1" applyFill="1" applyBorder="1" applyAlignment="1">
      <alignment/>
    </xf>
    <xf numFmtId="2" fontId="5" fillId="37" borderId="16" xfId="0" applyNumberFormat="1" applyFont="1" applyFill="1" applyBorder="1" applyAlignment="1">
      <alignment/>
    </xf>
    <xf numFmtId="2" fontId="5" fillId="37" borderId="53" xfId="0" applyNumberFormat="1" applyFont="1" applyFill="1" applyBorder="1" applyAlignment="1">
      <alignment/>
    </xf>
    <xf numFmtId="2" fontId="5" fillId="37" borderId="18" xfId="0" applyNumberFormat="1" applyFont="1" applyFill="1" applyBorder="1" applyAlignment="1">
      <alignment/>
    </xf>
    <xf numFmtId="2" fontId="4" fillId="35" borderId="0" xfId="54" applyNumberFormat="1" applyFont="1" applyFill="1" applyBorder="1">
      <alignment/>
      <protection/>
    </xf>
    <xf numFmtId="2" fontId="4" fillId="37" borderId="16" xfId="54" applyNumberFormat="1" applyFont="1" applyFill="1" applyBorder="1" applyProtection="1">
      <alignment/>
      <protection/>
    </xf>
    <xf numFmtId="2" fontId="4" fillId="37" borderId="53" xfId="54" applyNumberFormat="1" applyFont="1" applyFill="1" applyBorder="1" applyProtection="1">
      <alignment/>
      <protection/>
    </xf>
    <xf numFmtId="2" fontId="4" fillId="37" borderId="18" xfId="54" applyNumberFormat="1" applyFont="1" applyFill="1" applyBorder="1" applyProtection="1">
      <alignment/>
      <protection/>
    </xf>
    <xf numFmtId="2" fontId="8" fillId="35" borderId="0" xfId="0" applyNumberFormat="1" applyFont="1" applyFill="1" applyBorder="1" applyAlignment="1">
      <alignment/>
    </xf>
    <xf numFmtId="2" fontId="4" fillId="37" borderId="15" xfId="54" applyNumberFormat="1" applyFont="1" applyFill="1" applyBorder="1" applyProtection="1">
      <alignment/>
      <protection/>
    </xf>
    <xf numFmtId="2" fontId="4" fillId="37" borderId="0" xfId="54" applyNumberFormat="1" applyFont="1" applyFill="1" applyBorder="1" applyProtection="1">
      <alignment/>
      <protection/>
    </xf>
    <xf numFmtId="2" fontId="4" fillId="37" borderId="19" xfId="54" applyNumberFormat="1" applyFont="1" applyFill="1" applyBorder="1" applyProtection="1">
      <alignment/>
      <protection/>
    </xf>
    <xf numFmtId="2" fontId="11" fillId="35" borderId="0" xfId="0" applyNumberFormat="1" applyFont="1" applyFill="1" applyBorder="1" applyAlignment="1">
      <alignment/>
    </xf>
    <xf numFmtId="2" fontId="0" fillId="35" borderId="0" xfId="0" applyNumberFormat="1" applyFill="1" applyBorder="1" applyAlignment="1">
      <alignment/>
    </xf>
    <xf numFmtId="2" fontId="0" fillId="0" borderId="0" xfId="0" applyNumberFormat="1" applyAlignment="1">
      <alignment/>
    </xf>
    <xf numFmtId="2" fontId="10" fillId="35" borderId="0" xfId="0" applyNumberFormat="1" applyFont="1" applyFill="1" applyAlignment="1">
      <alignment/>
    </xf>
    <xf numFmtId="2" fontId="0" fillId="34" borderId="0" xfId="0" applyNumberFormat="1" applyFill="1" applyAlignment="1" applyProtection="1">
      <alignment/>
      <protection locked="0"/>
    </xf>
    <xf numFmtId="2" fontId="4" fillId="35" borderId="0" xfId="0" applyNumberFormat="1" applyFont="1" applyFill="1" applyAlignment="1">
      <alignment/>
    </xf>
    <xf numFmtId="2" fontId="5" fillId="35" borderId="35" xfId="0" applyNumberFormat="1" applyFont="1" applyFill="1" applyBorder="1" applyAlignment="1">
      <alignment wrapText="1"/>
    </xf>
    <xf numFmtId="2" fontId="5" fillId="37" borderId="25" xfId="0" applyNumberFormat="1" applyFont="1" applyFill="1" applyBorder="1" applyAlignment="1" applyProtection="1">
      <alignment/>
      <protection/>
    </xf>
    <xf numFmtId="2" fontId="5" fillId="35" borderId="0" xfId="45" applyNumberFormat="1" applyFont="1" applyFill="1" applyBorder="1" applyAlignment="1">
      <alignment/>
    </xf>
    <xf numFmtId="2" fontId="4" fillId="34" borderId="21"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2" fontId="4" fillId="34" borderId="44" xfId="0" applyNumberFormat="1" applyFont="1" applyFill="1" applyBorder="1" applyAlignment="1" applyProtection="1">
      <alignment/>
      <protection locked="0"/>
    </xf>
    <xf numFmtId="2" fontId="4" fillId="34" borderId="47" xfId="54" applyNumberFormat="1" applyFont="1" applyFill="1" applyBorder="1" applyProtection="1">
      <alignment/>
      <protection locked="0"/>
    </xf>
    <xf numFmtId="2" fontId="4" fillId="34" borderId="49" xfId="54" applyNumberFormat="1" applyFont="1" applyFill="1" applyBorder="1" applyProtection="1">
      <alignment/>
      <protection locked="0"/>
    </xf>
    <xf numFmtId="2" fontId="4" fillId="34" borderId="51" xfId="54" applyNumberFormat="1" applyFont="1" applyFill="1" applyBorder="1" applyProtection="1">
      <alignment/>
      <protection locked="0"/>
    </xf>
    <xf numFmtId="2" fontId="5" fillId="35" borderId="32" xfId="54" applyNumberFormat="1" applyFont="1" applyFill="1" applyBorder="1" applyAlignment="1">
      <alignment horizontal="right"/>
      <protection/>
    </xf>
    <xf numFmtId="2" fontId="7" fillId="35" borderId="0" xfId="0" applyNumberFormat="1" applyFont="1" applyFill="1" applyBorder="1" applyAlignment="1">
      <alignment/>
    </xf>
    <xf numFmtId="2" fontId="5" fillId="35" borderId="15" xfId="0" applyNumberFormat="1" applyFont="1" applyFill="1" applyBorder="1" applyAlignment="1">
      <alignment horizontal="center"/>
    </xf>
    <xf numFmtId="2" fontId="5" fillId="35" borderId="17" xfId="0" applyNumberFormat="1" applyFont="1" applyFill="1" applyBorder="1" applyAlignment="1">
      <alignment horizontal="center"/>
    </xf>
    <xf numFmtId="14" fontId="0" fillId="35" borderId="0" xfId="0" applyNumberFormat="1" applyFill="1" applyAlignment="1">
      <alignment/>
    </xf>
    <xf numFmtId="14" fontId="8" fillId="35" borderId="0" xfId="0" applyNumberFormat="1" applyFont="1" applyFill="1" applyAlignment="1">
      <alignment/>
    </xf>
    <xf numFmtId="14" fontId="4" fillId="35" borderId="0" xfId="0" applyNumberFormat="1" applyFont="1" applyFill="1" applyAlignment="1">
      <alignment/>
    </xf>
    <xf numFmtId="14" fontId="5" fillId="35" borderId="0" xfId="0" applyNumberFormat="1" applyFont="1" applyFill="1" applyBorder="1" applyAlignment="1">
      <alignment/>
    </xf>
    <xf numFmtId="14" fontId="5" fillId="35" borderId="35" xfId="0" applyNumberFormat="1" applyFont="1" applyFill="1" applyBorder="1" applyAlignment="1">
      <alignment wrapText="1"/>
    </xf>
    <xf numFmtId="14" fontId="4" fillId="34" borderId="21" xfId="0" applyNumberFormat="1" applyFont="1" applyFill="1" applyBorder="1" applyAlignment="1" applyProtection="1">
      <alignment/>
      <protection locked="0"/>
    </xf>
    <xf numFmtId="14" fontId="4" fillId="34" borderId="10" xfId="0" applyNumberFormat="1" applyFont="1" applyFill="1" applyBorder="1" applyAlignment="1" applyProtection="1">
      <alignment/>
      <protection locked="0"/>
    </xf>
    <xf numFmtId="14" fontId="4" fillId="34" borderId="25" xfId="0" applyNumberFormat="1" applyFont="1" applyFill="1" applyBorder="1" applyAlignment="1" applyProtection="1">
      <alignment/>
      <protection locked="0"/>
    </xf>
    <xf numFmtId="14" fontId="5" fillId="37" borderId="27" xfId="0" applyNumberFormat="1" applyFont="1" applyFill="1" applyBorder="1" applyAlignment="1">
      <alignment/>
    </xf>
    <xf numFmtId="14" fontId="5" fillId="37" borderId="25" xfId="0" applyNumberFormat="1" applyFont="1" applyFill="1" applyBorder="1" applyAlignment="1">
      <alignment/>
    </xf>
    <xf numFmtId="14" fontId="4" fillId="35" borderId="0" xfId="0" applyNumberFormat="1" applyFont="1" applyFill="1" applyBorder="1" applyAlignment="1">
      <alignment/>
    </xf>
    <xf numFmtId="14" fontId="5" fillId="37" borderId="15" xfId="0" applyNumberFormat="1" applyFont="1" applyFill="1" applyBorder="1" applyAlignment="1">
      <alignment/>
    </xf>
    <xf numFmtId="14" fontId="5" fillId="37" borderId="0" xfId="0" applyNumberFormat="1" applyFont="1" applyFill="1" applyBorder="1" applyAlignment="1">
      <alignment/>
    </xf>
    <xf numFmtId="14" fontId="5" fillId="37" borderId="17" xfId="0" applyNumberFormat="1" applyFont="1" applyFill="1" applyBorder="1" applyAlignment="1">
      <alignment/>
    </xf>
    <xf numFmtId="14" fontId="4" fillId="35" borderId="0" xfId="54" applyNumberFormat="1" applyFont="1" applyFill="1" applyBorder="1">
      <alignment/>
      <protection/>
    </xf>
    <xf numFmtId="14" fontId="4" fillId="37" borderId="15" xfId="54" applyNumberFormat="1" applyFont="1" applyFill="1" applyBorder="1" applyProtection="1">
      <alignment/>
      <protection/>
    </xf>
    <xf numFmtId="14" fontId="4" fillId="37" borderId="0" xfId="54" applyNumberFormat="1" applyFont="1" applyFill="1" applyBorder="1" applyProtection="1">
      <alignment/>
      <protection/>
    </xf>
    <xf numFmtId="14" fontId="4" fillId="37" borderId="17" xfId="54" applyNumberFormat="1" applyFont="1" applyFill="1" applyBorder="1" applyProtection="1">
      <alignment/>
      <protection/>
    </xf>
    <xf numFmtId="14" fontId="8" fillId="35" borderId="0" xfId="0" applyNumberFormat="1" applyFont="1" applyFill="1" applyBorder="1" applyAlignment="1">
      <alignment/>
    </xf>
    <xf numFmtId="14" fontId="5" fillId="37" borderId="19" xfId="54" applyNumberFormat="1" applyFont="1" applyFill="1" applyBorder="1" applyProtection="1">
      <alignment/>
      <protection/>
    </xf>
    <xf numFmtId="14" fontId="4" fillId="37" borderId="19" xfId="54" applyNumberFormat="1" applyFont="1" applyFill="1" applyBorder="1" applyProtection="1">
      <alignment/>
      <protection/>
    </xf>
    <xf numFmtId="14" fontId="11" fillId="35" borderId="0" xfId="0" applyNumberFormat="1" applyFont="1" applyFill="1" applyBorder="1" applyAlignment="1">
      <alignment/>
    </xf>
    <xf numFmtId="14" fontId="0" fillId="35" borderId="0" xfId="0" applyNumberFormat="1" applyFill="1" applyBorder="1" applyAlignment="1">
      <alignment/>
    </xf>
    <xf numFmtId="14" fontId="0" fillId="0" borderId="0" xfId="0" applyNumberFormat="1" applyAlignment="1">
      <alignment/>
    </xf>
    <xf numFmtId="14" fontId="0" fillId="34" borderId="0" xfId="0" applyNumberFormat="1" applyFill="1" applyAlignment="1" applyProtection="1">
      <alignment/>
      <protection locked="0"/>
    </xf>
    <xf numFmtId="14" fontId="5" fillId="37" borderId="27" xfId="0" applyNumberFormat="1" applyFont="1" applyFill="1" applyBorder="1" applyAlignment="1" applyProtection="1">
      <alignment/>
      <protection/>
    </xf>
    <xf numFmtId="14" fontId="5" fillId="37" borderId="25" xfId="0" applyNumberFormat="1" applyFont="1" applyFill="1" applyBorder="1" applyAlignment="1" applyProtection="1">
      <alignment/>
      <protection/>
    </xf>
    <xf numFmtId="14" fontId="4" fillId="35" borderId="0" xfId="0" applyNumberFormat="1" applyFont="1" applyFill="1" applyBorder="1" applyAlignment="1" applyProtection="1">
      <alignment/>
      <protection/>
    </xf>
    <xf numFmtId="14" fontId="4" fillId="34" borderId="47" xfId="0" applyNumberFormat="1" applyFont="1" applyFill="1" applyBorder="1" applyAlignment="1" applyProtection="1">
      <alignment/>
      <protection locked="0"/>
    </xf>
    <xf numFmtId="14" fontId="4" fillId="34" borderId="49" xfId="0" applyNumberFormat="1" applyFont="1" applyFill="1" applyBorder="1" applyAlignment="1" applyProtection="1">
      <alignment/>
      <protection locked="0"/>
    </xf>
    <xf numFmtId="14" fontId="4" fillId="34" borderId="44" xfId="0" applyNumberFormat="1" applyFont="1" applyFill="1" applyBorder="1" applyAlignment="1" applyProtection="1">
      <alignment/>
      <protection locked="0"/>
    </xf>
    <xf numFmtId="14" fontId="4" fillId="34" borderId="51" xfId="0" applyNumberFormat="1" applyFont="1" applyFill="1" applyBorder="1" applyAlignment="1" applyProtection="1">
      <alignment/>
      <protection locked="0"/>
    </xf>
    <xf numFmtId="14" fontId="5" fillId="37" borderId="32" xfId="0" applyNumberFormat="1" applyFont="1" applyFill="1" applyBorder="1" applyAlignment="1">
      <alignment/>
    </xf>
    <xf numFmtId="14" fontId="4" fillId="35" borderId="0" xfId="54" applyNumberFormat="1" applyFont="1" applyFill="1">
      <alignment/>
      <protection/>
    </xf>
    <xf numFmtId="14" fontId="4" fillId="37" borderId="14" xfId="54" applyNumberFormat="1" applyFont="1" applyFill="1" applyBorder="1" applyProtection="1">
      <alignment/>
      <protection/>
    </xf>
    <xf numFmtId="14" fontId="4" fillId="37" borderId="41" xfId="54" applyNumberFormat="1" applyFont="1" applyFill="1" applyBorder="1" applyProtection="1">
      <alignment/>
      <protection/>
    </xf>
    <xf numFmtId="14" fontId="4" fillId="37" borderId="12" xfId="54" applyNumberFormat="1" applyFont="1" applyFill="1" applyBorder="1" applyProtection="1">
      <alignment/>
      <protection/>
    </xf>
    <xf numFmtId="14" fontId="5" fillId="37" borderId="12" xfId="54" applyNumberFormat="1" applyFont="1" applyFill="1" applyBorder="1">
      <alignment/>
      <protection/>
    </xf>
    <xf numFmtId="14" fontId="5" fillId="37" borderId="17" xfId="54" applyNumberFormat="1" applyFont="1" applyFill="1" applyBorder="1" applyProtection="1">
      <alignment/>
      <protection/>
    </xf>
    <xf numFmtId="14" fontId="5" fillId="37" borderId="19" xfId="54" applyNumberFormat="1" applyFont="1" applyFill="1" applyBorder="1">
      <alignment/>
      <protection/>
    </xf>
    <xf numFmtId="14" fontId="0" fillId="0" borderId="0" xfId="0" applyNumberFormat="1" applyFont="1" applyFill="1" applyAlignment="1">
      <alignment/>
    </xf>
    <xf numFmtId="14" fontId="0" fillId="0" borderId="0" xfId="0" applyNumberFormat="1" applyFont="1" applyAlignment="1">
      <alignment/>
    </xf>
    <xf numFmtId="2" fontId="5" fillId="35" borderId="25" xfId="0" applyNumberFormat="1" applyFont="1" applyFill="1" applyBorder="1" applyAlignment="1">
      <alignment/>
    </xf>
    <xf numFmtId="2" fontId="5" fillId="35" borderId="25" xfId="45" applyNumberFormat="1" applyFont="1" applyFill="1" applyBorder="1" applyAlignment="1">
      <alignment/>
    </xf>
    <xf numFmtId="2" fontId="5" fillId="35" borderId="19" xfId="0" applyNumberFormat="1" applyFont="1" applyFill="1" applyBorder="1" applyAlignment="1">
      <alignment/>
    </xf>
    <xf numFmtId="2" fontId="5" fillId="35" borderId="25" xfId="0" applyNumberFormat="1" applyFont="1" applyFill="1" applyBorder="1" applyAlignment="1" applyProtection="1">
      <alignment/>
      <protection/>
    </xf>
    <xf numFmtId="0" fontId="0" fillId="34" borderId="0" xfId="0" applyFont="1" applyFill="1" applyAlignment="1" applyProtection="1">
      <alignment/>
      <protection locked="0"/>
    </xf>
    <xf numFmtId="2" fontId="0" fillId="34" borderId="0" xfId="0" applyNumberFormat="1" applyFont="1" applyFill="1" applyAlignment="1" applyProtection="1">
      <alignment/>
      <protection locked="0"/>
    </xf>
    <xf numFmtId="0" fontId="4" fillId="34" borderId="10" xfId="0" applyFont="1" applyFill="1" applyBorder="1" applyAlignment="1" applyProtection="1">
      <alignment wrapText="1"/>
      <protection locked="0"/>
    </xf>
    <xf numFmtId="0" fontId="15" fillId="0" borderId="0" xfId="0" applyFont="1" applyAlignment="1">
      <alignment vertical="top" wrapText="1"/>
    </xf>
  </cellXfs>
  <cellStyles count="54">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mma 2" xfId="47"/>
    <cellStyle name="Komma 2 2" xfId="48"/>
    <cellStyle name="Komma 2 3" xfId="49"/>
    <cellStyle name="Komma 3" xfId="50"/>
    <cellStyle name="Komma 4" xfId="51"/>
    <cellStyle name="Kontrollér celle" xfId="52"/>
    <cellStyle name="Neutral" xfId="53"/>
    <cellStyle name="Normal 2" xfId="54"/>
    <cellStyle name="Normal 3" xfId="55"/>
    <cellStyle name="Output" xfId="56"/>
    <cellStyle name="Overskrift 1" xfId="57"/>
    <cellStyle name="Overskrift 2" xfId="58"/>
    <cellStyle name="Overskrift 3" xfId="59"/>
    <cellStyle name="Overskrift 4" xfId="60"/>
    <cellStyle name="Percent" xfId="61"/>
    <cellStyle name="Sammenkædet celle" xfId="62"/>
    <cellStyle name="Titel" xfId="63"/>
    <cellStyle name="Total" xfId="64"/>
    <cellStyle name="Ugyldig"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66"/>
  <sheetViews>
    <sheetView tabSelected="1" view="pageBreakPreview" zoomScale="96" zoomScaleNormal="78" zoomScaleSheetLayoutView="96" zoomScalePageLayoutView="44" workbookViewId="0" topLeftCell="D1">
      <selection activeCell="M4" sqref="M4"/>
    </sheetView>
  </sheetViews>
  <sheetFormatPr defaultColWidth="9.140625" defaultRowHeight="12.75"/>
  <cols>
    <col min="1" max="1" width="5.140625" style="0" customWidth="1"/>
    <col min="2" max="2" width="32.28125" style="0" customWidth="1"/>
    <col min="3" max="3" width="18.28125" style="0" customWidth="1"/>
    <col min="4" max="4" width="21.140625" style="0" customWidth="1"/>
    <col min="5" max="5" width="19.8515625" style="0" customWidth="1"/>
    <col min="6" max="6" width="13.00390625" style="0" customWidth="1"/>
    <col min="7" max="7" width="11.421875" style="0" bestFit="1" customWidth="1"/>
    <col min="8" max="8" width="12.28125" style="0" customWidth="1"/>
    <col min="9" max="9" width="13.421875" style="192" bestFit="1" customWidth="1"/>
    <col min="10" max="10" width="13.421875" style="0" customWidth="1"/>
    <col min="11" max="11" width="12.421875" style="232" customWidth="1"/>
    <col min="12" max="12" width="11.7109375" style="232" bestFit="1" customWidth="1"/>
    <col min="13" max="13" width="11.8515625" style="0" customWidth="1"/>
    <col min="14" max="14" width="14.7109375" style="0" customWidth="1"/>
    <col min="15" max="15" width="12.28125" style="232" customWidth="1"/>
    <col min="16" max="16" width="19.00390625" style="232" bestFit="1" customWidth="1"/>
    <col min="17" max="17" width="13.421875" style="192" bestFit="1" customWidth="1"/>
    <col min="18" max="18" width="15.140625" style="0" customWidth="1"/>
    <col min="19" max="19" width="16.28125" style="0" bestFit="1" customWidth="1"/>
  </cols>
  <sheetData>
    <row r="1" spans="1:19" ht="33.75">
      <c r="A1" s="19"/>
      <c r="B1" s="20" t="s">
        <v>12</v>
      </c>
      <c r="C1" s="19"/>
      <c r="D1" s="21"/>
      <c r="E1" s="22"/>
      <c r="F1" s="21"/>
      <c r="G1" s="21"/>
      <c r="H1" s="23" t="s">
        <v>50</v>
      </c>
      <c r="I1" s="193"/>
      <c r="J1" s="21"/>
      <c r="K1" s="209"/>
      <c r="L1" s="209"/>
      <c r="M1" s="21"/>
      <c r="N1" s="32" t="s">
        <v>33</v>
      </c>
      <c r="O1" s="209"/>
      <c r="P1" s="209"/>
      <c r="Q1" s="172"/>
      <c r="R1" s="21"/>
      <c r="S1" s="21"/>
    </row>
    <row r="2" spans="1:19" ht="18">
      <c r="A2" s="21"/>
      <c r="B2" s="51" t="s">
        <v>99</v>
      </c>
      <c r="C2" s="21"/>
      <c r="D2" s="21"/>
      <c r="E2" s="21"/>
      <c r="F2" s="21"/>
      <c r="G2" s="21"/>
      <c r="H2" s="21"/>
      <c r="I2" s="172"/>
      <c r="J2" s="21"/>
      <c r="K2" s="209"/>
      <c r="L2" s="209"/>
      <c r="M2" s="21"/>
      <c r="N2" s="21"/>
      <c r="O2" s="209"/>
      <c r="P2" s="209"/>
      <c r="Q2" s="172"/>
      <c r="R2" s="21"/>
      <c r="S2" s="21"/>
    </row>
    <row r="3" spans="1:19" ht="26.25">
      <c r="A3" s="21"/>
      <c r="B3" s="20" t="s">
        <v>49</v>
      </c>
      <c r="C3" s="21"/>
      <c r="D3" s="24"/>
      <c r="E3" s="21"/>
      <c r="F3" s="21"/>
      <c r="G3" s="21" t="s">
        <v>79</v>
      </c>
      <c r="H3" s="21"/>
      <c r="I3" s="194">
        <v>2.6</v>
      </c>
      <c r="J3" s="255" t="s">
        <v>82</v>
      </c>
      <c r="K3" s="233"/>
      <c r="L3" s="211" t="s">
        <v>0</v>
      </c>
      <c r="M3" s="152">
        <v>2</v>
      </c>
      <c r="N3" s="21"/>
      <c r="O3" s="209"/>
      <c r="P3" s="209"/>
      <c r="Q3" s="172"/>
      <c r="R3" s="21"/>
      <c r="S3" s="21"/>
    </row>
    <row r="4" spans="1:19" ht="14.25">
      <c r="A4" s="21"/>
      <c r="B4" s="21"/>
      <c r="C4" s="26"/>
      <c r="D4" s="25"/>
      <c r="E4" s="25"/>
      <c r="F4" s="25"/>
      <c r="G4" s="25"/>
      <c r="H4" s="25"/>
      <c r="I4" s="195"/>
      <c r="J4" s="25"/>
      <c r="K4" s="211"/>
      <c r="L4" s="211" t="s">
        <v>80</v>
      </c>
      <c r="M4" s="233">
        <v>42909</v>
      </c>
      <c r="N4" s="21"/>
      <c r="O4" s="209"/>
      <c r="P4" s="209"/>
      <c r="Q4" s="172"/>
      <c r="R4" s="21"/>
      <c r="S4" s="21"/>
    </row>
    <row r="5" spans="1:19" ht="15">
      <c r="A5" s="21"/>
      <c r="B5" s="21"/>
      <c r="C5" s="27"/>
      <c r="D5" s="28" t="s">
        <v>13</v>
      </c>
      <c r="E5" s="21"/>
      <c r="F5" s="25"/>
      <c r="G5" s="21"/>
      <c r="H5" s="21"/>
      <c r="I5" s="256" t="s">
        <v>90</v>
      </c>
      <c r="J5" s="255"/>
      <c r="K5" s="233" t="s">
        <v>91</v>
      </c>
      <c r="L5" s="209"/>
      <c r="M5" s="21"/>
      <c r="N5" s="21"/>
      <c r="O5" s="209"/>
      <c r="P5" s="210" t="s">
        <v>46</v>
      </c>
      <c r="Q5" s="173"/>
      <c r="R5" s="21"/>
      <c r="S5" s="21"/>
    </row>
    <row r="6" spans="1:19" ht="23.25">
      <c r="A6" s="25"/>
      <c r="B6" s="29" t="s">
        <v>68</v>
      </c>
      <c r="C6" s="25"/>
      <c r="D6" s="25"/>
      <c r="E6" s="25"/>
      <c r="F6" s="25"/>
      <c r="G6" s="21"/>
      <c r="H6" s="21"/>
      <c r="I6" s="172"/>
      <c r="J6" s="21"/>
      <c r="K6" s="209"/>
      <c r="L6" s="209"/>
      <c r="M6" s="21"/>
      <c r="N6" s="21"/>
      <c r="O6" s="209"/>
      <c r="P6" s="209"/>
      <c r="Q6" s="172"/>
      <c r="R6" s="21"/>
      <c r="S6" s="21"/>
    </row>
    <row r="7" spans="1:19" ht="15.75" thickBot="1">
      <c r="A7" s="31" t="s">
        <v>77</v>
      </c>
      <c r="B7" s="42" t="s">
        <v>9</v>
      </c>
      <c r="C7" s="25"/>
      <c r="D7" s="25"/>
      <c r="E7" s="25"/>
      <c r="F7" s="25"/>
      <c r="G7" s="25"/>
      <c r="H7" s="25"/>
      <c r="I7" s="195"/>
      <c r="J7" s="25"/>
      <c r="K7" s="211"/>
      <c r="L7" s="211"/>
      <c r="M7" s="25"/>
      <c r="N7" s="25"/>
      <c r="O7" s="211"/>
      <c r="P7" s="212"/>
      <c r="Q7" s="174"/>
      <c r="R7" s="35"/>
      <c r="S7" s="21"/>
    </row>
    <row r="8" spans="1:31" ht="66" customHeight="1" thickBot="1">
      <c r="A8" s="99" t="s">
        <v>5</v>
      </c>
      <c r="B8" s="100" t="s">
        <v>32</v>
      </c>
      <c r="C8" s="100" t="s">
        <v>8</v>
      </c>
      <c r="D8" s="100" t="s">
        <v>10</v>
      </c>
      <c r="E8" s="101" t="s">
        <v>1</v>
      </c>
      <c r="F8" s="100" t="s">
        <v>61</v>
      </c>
      <c r="G8" s="100" t="s">
        <v>69</v>
      </c>
      <c r="H8" s="100" t="s">
        <v>70</v>
      </c>
      <c r="I8" s="196" t="s">
        <v>74</v>
      </c>
      <c r="J8" s="100" t="s">
        <v>31</v>
      </c>
      <c r="K8" s="213" t="s">
        <v>6</v>
      </c>
      <c r="L8" s="213" t="s">
        <v>7</v>
      </c>
      <c r="M8" s="100" t="s">
        <v>51</v>
      </c>
      <c r="N8" s="100" t="s">
        <v>45</v>
      </c>
      <c r="O8" s="213" t="s">
        <v>2</v>
      </c>
      <c r="P8" s="213" t="s">
        <v>3</v>
      </c>
      <c r="Q8" s="175" t="s">
        <v>52</v>
      </c>
      <c r="R8" s="102" t="s">
        <v>62</v>
      </c>
      <c r="S8" s="21"/>
      <c r="T8" s="165"/>
      <c r="U8" s="165"/>
      <c r="V8" s="165"/>
      <c r="W8" s="165"/>
      <c r="X8" s="165"/>
      <c r="Y8" s="165"/>
      <c r="Z8" s="165"/>
      <c r="AA8" s="165"/>
      <c r="AB8" s="165"/>
      <c r="AC8" s="165"/>
      <c r="AD8" s="165"/>
      <c r="AE8" s="165"/>
    </row>
    <row r="9" spans="1:19" ht="15" thickBot="1">
      <c r="A9" s="66">
        <v>1</v>
      </c>
      <c r="B9" s="67" t="s">
        <v>95</v>
      </c>
      <c r="C9" s="67" t="s">
        <v>83</v>
      </c>
      <c r="D9" s="67" t="s">
        <v>81</v>
      </c>
      <c r="E9" s="67" t="s">
        <v>84</v>
      </c>
      <c r="F9" s="68">
        <v>1.9</v>
      </c>
      <c r="G9" s="69">
        <v>0</v>
      </c>
      <c r="H9" s="68">
        <v>15</v>
      </c>
      <c r="I9" s="176">
        <f>(F9*1000)/H9</f>
        <v>126.66666666666667</v>
      </c>
      <c r="J9" s="69">
        <v>200000</v>
      </c>
      <c r="K9" s="214">
        <v>43405</v>
      </c>
      <c r="L9" s="214">
        <v>44136</v>
      </c>
      <c r="M9" s="70">
        <v>2270000</v>
      </c>
      <c r="N9" s="70">
        <v>0</v>
      </c>
      <c r="O9" s="214">
        <v>43831</v>
      </c>
      <c r="P9" s="214">
        <v>44926</v>
      </c>
      <c r="Q9" s="176">
        <f>(J9+(M9-N9))/(F9*1000)</f>
        <v>1300</v>
      </c>
      <c r="R9" s="71" t="s">
        <v>57</v>
      </c>
      <c r="S9" s="21"/>
    </row>
    <row r="10" spans="1:19" ht="15" thickBot="1">
      <c r="A10" s="72">
        <v>2</v>
      </c>
      <c r="B10" s="50" t="s">
        <v>88</v>
      </c>
      <c r="C10" s="50" t="s">
        <v>81</v>
      </c>
      <c r="D10" s="50" t="s">
        <v>81</v>
      </c>
      <c r="E10" s="50" t="s">
        <v>84</v>
      </c>
      <c r="F10" s="57">
        <v>1.4</v>
      </c>
      <c r="G10" s="58">
        <v>0</v>
      </c>
      <c r="H10" s="57">
        <v>12</v>
      </c>
      <c r="I10" s="176">
        <f>(F10*1000)/H10</f>
        <v>116.66666666666667</v>
      </c>
      <c r="J10" s="58">
        <v>200000</v>
      </c>
      <c r="K10" s="215">
        <v>43770</v>
      </c>
      <c r="L10" s="215">
        <v>44501</v>
      </c>
      <c r="M10" s="59">
        <v>1600000</v>
      </c>
      <c r="N10" s="59">
        <v>0</v>
      </c>
      <c r="O10" s="215">
        <v>44197</v>
      </c>
      <c r="P10" s="215">
        <v>45291</v>
      </c>
      <c r="Q10" s="176">
        <f>(J10+(M10-N10))/(F10*1000)</f>
        <v>1285.7142857142858</v>
      </c>
      <c r="R10" s="73" t="s">
        <v>57</v>
      </c>
      <c r="S10" s="21"/>
    </row>
    <row r="11" spans="1:19" ht="15" thickBot="1">
      <c r="A11" s="72">
        <v>3</v>
      </c>
      <c r="B11" s="50" t="s">
        <v>89</v>
      </c>
      <c r="C11" s="50" t="s">
        <v>81</v>
      </c>
      <c r="D11" s="50" t="s">
        <v>81</v>
      </c>
      <c r="E11" s="50" t="s">
        <v>84</v>
      </c>
      <c r="F11" s="57">
        <v>1.1</v>
      </c>
      <c r="G11" s="58">
        <v>0</v>
      </c>
      <c r="H11" s="57">
        <v>12</v>
      </c>
      <c r="I11" s="176">
        <f>(F11*1000)/H11</f>
        <v>91.66666666666667</v>
      </c>
      <c r="J11" s="58">
        <v>200000</v>
      </c>
      <c r="K11" s="215">
        <v>43770</v>
      </c>
      <c r="L11" s="215">
        <v>44501</v>
      </c>
      <c r="M11" s="59">
        <v>1230000</v>
      </c>
      <c r="N11" s="59">
        <v>0</v>
      </c>
      <c r="O11" s="215">
        <v>44197</v>
      </c>
      <c r="P11" s="215">
        <v>45291</v>
      </c>
      <c r="Q11" s="176">
        <f>(J11+(M11-N11))/(F11*1000)</f>
        <v>1300</v>
      </c>
      <c r="R11" s="73" t="s">
        <v>57</v>
      </c>
      <c r="S11" s="21"/>
    </row>
    <row r="12" spans="1:19" ht="15" thickBot="1">
      <c r="A12" s="72">
        <v>4</v>
      </c>
      <c r="B12" s="50" t="s">
        <v>96</v>
      </c>
      <c r="C12" s="50" t="s">
        <v>92</v>
      </c>
      <c r="D12" s="50" t="s">
        <v>92</v>
      </c>
      <c r="E12" s="50" t="s">
        <v>93</v>
      </c>
      <c r="F12" s="57">
        <v>5.1</v>
      </c>
      <c r="G12" s="58">
        <v>0</v>
      </c>
      <c r="H12" s="57">
        <v>15</v>
      </c>
      <c r="I12" s="176">
        <f>(F12*1000)/H12</f>
        <v>340</v>
      </c>
      <c r="J12" s="58">
        <v>200000</v>
      </c>
      <c r="K12" s="215">
        <v>44136</v>
      </c>
      <c r="L12" s="215">
        <v>44866</v>
      </c>
      <c r="M12" s="59">
        <v>4000000</v>
      </c>
      <c r="N12" s="59">
        <v>0</v>
      </c>
      <c r="O12" s="215">
        <v>44927</v>
      </c>
      <c r="P12" s="215">
        <v>45658</v>
      </c>
      <c r="Q12" s="176">
        <f>(J12+(M12-N12))/(F12*1000)</f>
        <v>823.5294117647059</v>
      </c>
      <c r="R12" s="73" t="s">
        <v>57</v>
      </c>
      <c r="S12" s="21"/>
    </row>
    <row r="13" spans="1:19" s="2" customFormat="1" ht="29.25" thickBot="1">
      <c r="A13" s="72">
        <v>5</v>
      </c>
      <c r="B13" s="50" t="s">
        <v>97</v>
      </c>
      <c r="C13" s="50" t="s">
        <v>98</v>
      </c>
      <c r="D13" s="50" t="s">
        <v>98</v>
      </c>
      <c r="E13" s="257" t="s">
        <v>94</v>
      </c>
      <c r="F13" s="57">
        <v>2.1</v>
      </c>
      <c r="G13" s="58">
        <v>0</v>
      </c>
      <c r="H13" s="57">
        <v>20</v>
      </c>
      <c r="I13" s="176">
        <f>(F13*1000)/H13</f>
        <v>105</v>
      </c>
      <c r="J13" s="58">
        <v>200000</v>
      </c>
      <c r="K13" s="215">
        <v>43770</v>
      </c>
      <c r="L13" s="215">
        <v>44501</v>
      </c>
      <c r="M13" s="59">
        <v>2400000</v>
      </c>
      <c r="N13" s="59"/>
      <c r="O13" s="215">
        <v>44197</v>
      </c>
      <c r="P13" s="215">
        <v>45291</v>
      </c>
      <c r="Q13" s="176">
        <f>(J13+(M13-N13))/(F13*1000)</f>
        <v>1238.095238095238</v>
      </c>
      <c r="R13" s="73" t="s">
        <v>57</v>
      </c>
      <c r="S13" s="21"/>
    </row>
    <row r="14" spans="1:19" s="1" customFormat="1" ht="15" thickBot="1">
      <c r="A14" s="72"/>
      <c r="B14" s="50"/>
      <c r="C14" s="50"/>
      <c r="D14" s="50"/>
      <c r="E14" s="50"/>
      <c r="F14" s="57"/>
      <c r="G14" s="58"/>
      <c r="H14" s="57"/>
      <c r="I14" s="176" t="e">
        <f aca="true" t="shared" si="0" ref="I14:I23">(F14*1000)/H14</f>
        <v>#DIV/0!</v>
      </c>
      <c r="J14" s="58"/>
      <c r="K14" s="215"/>
      <c r="L14" s="215"/>
      <c r="M14" s="59"/>
      <c r="N14" s="59"/>
      <c r="O14" s="215"/>
      <c r="P14" s="215"/>
      <c r="Q14" s="176" t="e">
        <f aca="true" t="shared" si="1" ref="Q14:Q23">(J14+(M14-N14))/(F14*1000)</f>
        <v>#DIV/0!</v>
      </c>
      <c r="R14" s="73"/>
      <c r="S14" s="21"/>
    </row>
    <row r="15" spans="1:19" ht="15" thickBot="1">
      <c r="A15" s="72"/>
      <c r="B15" s="50"/>
      <c r="C15" s="50"/>
      <c r="D15" s="50"/>
      <c r="E15" s="50"/>
      <c r="F15" s="57"/>
      <c r="G15" s="58"/>
      <c r="H15" s="57"/>
      <c r="I15" s="176" t="e">
        <f t="shared" si="0"/>
        <v>#DIV/0!</v>
      </c>
      <c r="J15" s="58"/>
      <c r="K15" s="215"/>
      <c r="L15" s="215"/>
      <c r="M15" s="59"/>
      <c r="N15" s="59"/>
      <c r="O15" s="215"/>
      <c r="P15" s="215"/>
      <c r="Q15" s="176" t="e">
        <f t="shared" si="1"/>
        <v>#DIV/0!</v>
      </c>
      <c r="R15" s="73"/>
      <c r="S15" s="21"/>
    </row>
    <row r="16" spans="1:19" ht="15" thickBot="1">
      <c r="A16" s="72"/>
      <c r="B16" s="50"/>
      <c r="C16" s="50"/>
      <c r="D16" s="50"/>
      <c r="E16" s="50"/>
      <c r="F16" s="57"/>
      <c r="G16" s="58"/>
      <c r="H16" s="57"/>
      <c r="I16" s="176" t="e">
        <f t="shared" si="0"/>
        <v>#DIV/0!</v>
      </c>
      <c r="J16" s="58"/>
      <c r="K16" s="215"/>
      <c r="L16" s="215"/>
      <c r="M16" s="59"/>
      <c r="N16" s="59"/>
      <c r="O16" s="215"/>
      <c r="P16" s="215"/>
      <c r="Q16" s="176" t="e">
        <f t="shared" si="1"/>
        <v>#DIV/0!</v>
      </c>
      <c r="R16" s="73"/>
      <c r="S16" s="21"/>
    </row>
    <row r="17" spans="1:19" ht="15" thickBot="1">
      <c r="A17" s="72"/>
      <c r="B17" s="50"/>
      <c r="C17" s="50"/>
      <c r="D17" s="50"/>
      <c r="E17" s="50"/>
      <c r="F17" s="57"/>
      <c r="G17" s="58"/>
      <c r="H17" s="57"/>
      <c r="I17" s="176" t="e">
        <f t="shared" si="0"/>
        <v>#DIV/0!</v>
      </c>
      <c r="J17" s="58"/>
      <c r="K17" s="215"/>
      <c r="L17" s="215"/>
      <c r="M17" s="59"/>
      <c r="N17" s="59"/>
      <c r="O17" s="215"/>
      <c r="P17" s="215"/>
      <c r="Q17" s="176" t="e">
        <f t="shared" si="1"/>
        <v>#DIV/0!</v>
      </c>
      <c r="R17" s="73"/>
      <c r="S17" s="21"/>
    </row>
    <row r="18" spans="1:19" ht="15" thickBot="1">
      <c r="A18" s="72"/>
      <c r="B18" s="50"/>
      <c r="C18" s="50"/>
      <c r="D18" s="50"/>
      <c r="E18" s="50"/>
      <c r="F18" s="57"/>
      <c r="G18" s="58"/>
      <c r="H18" s="57"/>
      <c r="I18" s="176" t="e">
        <f t="shared" si="0"/>
        <v>#DIV/0!</v>
      </c>
      <c r="J18" s="58"/>
      <c r="K18" s="215"/>
      <c r="L18" s="215"/>
      <c r="M18" s="59"/>
      <c r="N18" s="59"/>
      <c r="O18" s="215"/>
      <c r="P18" s="215"/>
      <c r="Q18" s="176" t="e">
        <f t="shared" si="1"/>
        <v>#DIV/0!</v>
      </c>
      <c r="R18" s="73"/>
      <c r="S18" s="21"/>
    </row>
    <row r="19" spans="1:19" ht="15" thickBot="1">
      <c r="A19" s="72"/>
      <c r="B19" s="50"/>
      <c r="C19" s="50"/>
      <c r="D19" s="50"/>
      <c r="E19" s="50"/>
      <c r="F19" s="57"/>
      <c r="G19" s="58"/>
      <c r="H19" s="57"/>
      <c r="I19" s="176" t="e">
        <f t="shared" si="0"/>
        <v>#DIV/0!</v>
      </c>
      <c r="J19" s="58"/>
      <c r="K19" s="215"/>
      <c r="L19" s="215"/>
      <c r="M19" s="59"/>
      <c r="N19" s="59"/>
      <c r="O19" s="215"/>
      <c r="P19" s="215"/>
      <c r="Q19" s="176" t="e">
        <f t="shared" si="1"/>
        <v>#DIV/0!</v>
      </c>
      <c r="R19" s="73"/>
      <c r="S19" s="21"/>
    </row>
    <row r="20" spans="1:19" ht="15" thickBot="1">
      <c r="A20" s="72"/>
      <c r="B20" s="50"/>
      <c r="C20" s="50"/>
      <c r="D20" s="50"/>
      <c r="E20" s="50"/>
      <c r="F20" s="57"/>
      <c r="G20" s="58"/>
      <c r="H20" s="57"/>
      <c r="I20" s="176" t="e">
        <f t="shared" si="0"/>
        <v>#DIV/0!</v>
      </c>
      <c r="J20" s="58"/>
      <c r="K20" s="215"/>
      <c r="L20" s="215"/>
      <c r="M20" s="59"/>
      <c r="N20" s="59"/>
      <c r="O20" s="215"/>
      <c r="P20" s="215"/>
      <c r="Q20" s="176" t="e">
        <f t="shared" si="1"/>
        <v>#DIV/0!</v>
      </c>
      <c r="R20" s="73"/>
      <c r="S20" s="21"/>
    </row>
    <row r="21" spans="1:19" ht="15" thickBot="1">
      <c r="A21" s="72"/>
      <c r="B21" s="50"/>
      <c r="C21" s="50"/>
      <c r="D21" s="50"/>
      <c r="E21" s="50"/>
      <c r="F21" s="57"/>
      <c r="G21" s="58"/>
      <c r="H21" s="57"/>
      <c r="I21" s="176" t="e">
        <f t="shared" si="0"/>
        <v>#DIV/0!</v>
      </c>
      <c r="J21" s="58"/>
      <c r="K21" s="215"/>
      <c r="L21" s="215"/>
      <c r="M21" s="59"/>
      <c r="N21" s="59"/>
      <c r="O21" s="215"/>
      <c r="P21" s="215"/>
      <c r="Q21" s="176" t="e">
        <f t="shared" si="1"/>
        <v>#DIV/0!</v>
      </c>
      <c r="R21" s="73"/>
      <c r="S21" s="21"/>
    </row>
    <row r="22" spans="1:19" ht="15" thickBot="1">
      <c r="A22" s="72"/>
      <c r="B22" s="50"/>
      <c r="C22" s="50"/>
      <c r="D22" s="50"/>
      <c r="E22" s="50"/>
      <c r="F22" s="57"/>
      <c r="G22" s="58"/>
      <c r="H22" s="57"/>
      <c r="I22" s="176" t="e">
        <f t="shared" si="0"/>
        <v>#DIV/0!</v>
      </c>
      <c r="J22" s="58"/>
      <c r="K22" s="215"/>
      <c r="L22" s="215"/>
      <c r="M22" s="59"/>
      <c r="N22" s="59"/>
      <c r="O22" s="215"/>
      <c r="P22" s="215"/>
      <c r="Q22" s="176" t="e">
        <f t="shared" si="1"/>
        <v>#DIV/0!</v>
      </c>
      <c r="R22" s="73"/>
      <c r="S22" s="21"/>
    </row>
    <row r="23" spans="1:19" ht="15" thickBot="1">
      <c r="A23" s="103"/>
      <c r="B23" s="104"/>
      <c r="C23" s="104"/>
      <c r="D23" s="104"/>
      <c r="E23" s="104"/>
      <c r="F23" s="105"/>
      <c r="G23" s="106"/>
      <c r="H23" s="105"/>
      <c r="I23" s="176" t="e">
        <f t="shared" si="0"/>
        <v>#DIV/0!</v>
      </c>
      <c r="J23" s="106"/>
      <c r="K23" s="216"/>
      <c r="L23" s="216"/>
      <c r="M23" s="107"/>
      <c r="N23" s="107"/>
      <c r="O23" s="216"/>
      <c r="P23" s="216"/>
      <c r="Q23" s="176" t="e">
        <f t="shared" si="1"/>
        <v>#DIV/0!</v>
      </c>
      <c r="R23" s="75"/>
      <c r="S23" s="21"/>
    </row>
    <row r="24" spans="1:19" ht="15.75" thickBot="1">
      <c r="A24" s="80"/>
      <c r="B24" s="81"/>
      <c r="C24" s="81"/>
      <c r="D24" s="81"/>
      <c r="E24" s="74" t="s">
        <v>4</v>
      </c>
      <c r="F24" s="254">
        <f>SUM(F9:F23)</f>
        <v>11.6</v>
      </c>
      <c r="G24" s="254">
        <f>SUM(G9:G23)</f>
        <v>0</v>
      </c>
      <c r="H24" s="254">
        <f>SUM(H9:H23)</f>
        <v>74</v>
      </c>
      <c r="I24" s="197"/>
      <c r="J24" s="254">
        <f>SUM(J9:J23)</f>
        <v>1000000</v>
      </c>
      <c r="K24" s="234"/>
      <c r="L24" s="235"/>
      <c r="M24" s="127">
        <f>SUM(M9:M23)</f>
        <v>11500000</v>
      </c>
      <c r="N24" s="128">
        <f>SUM(N9:N23)</f>
        <v>0</v>
      </c>
      <c r="O24" s="217"/>
      <c r="P24" s="218"/>
      <c r="Q24" s="177"/>
      <c r="R24" s="108"/>
      <c r="S24" s="21"/>
    </row>
    <row r="25" spans="1:19" ht="15.75" thickBot="1">
      <c r="A25" s="42"/>
      <c r="B25" s="42"/>
      <c r="C25" s="42"/>
      <c r="D25" s="42"/>
      <c r="E25" s="76"/>
      <c r="F25" s="77"/>
      <c r="G25" s="78"/>
      <c r="H25" s="77"/>
      <c r="I25" s="174"/>
      <c r="J25" s="78"/>
      <c r="K25" s="212"/>
      <c r="L25" s="212"/>
      <c r="M25" s="79"/>
      <c r="N25" s="79"/>
      <c r="O25" s="212"/>
      <c r="P25" s="212"/>
      <c r="Q25" s="174"/>
      <c r="R25" s="42"/>
      <c r="S25" s="21"/>
    </row>
    <row r="26" spans="1:19" ht="15">
      <c r="A26" s="42"/>
      <c r="B26" s="42"/>
      <c r="C26" s="52" t="s">
        <v>53</v>
      </c>
      <c r="D26" s="53"/>
      <c r="E26" s="60"/>
      <c r="F26" s="207">
        <f>(F24*1000)/H24</f>
        <v>156.75675675675674</v>
      </c>
      <c r="G26" s="53" t="s">
        <v>41</v>
      </c>
      <c r="H26" s="54"/>
      <c r="I26" s="178"/>
      <c r="J26" s="42"/>
      <c r="K26" s="212"/>
      <c r="L26" s="212"/>
      <c r="M26" s="79"/>
      <c r="N26" s="79"/>
      <c r="O26" s="212"/>
      <c r="P26" s="212"/>
      <c r="Q26" s="174"/>
      <c r="R26" s="42"/>
      <c r="S26" s="21"/>
    </row>
    <row r="27" spans="1:19" ht="15.75" thickBot="1">
      <c r="A27" s="61"/>
      <c r="B27" s="62"/>
      <c r="C27" s="39" t="s">
        <v>54</v>
      </c>
      <c r="D27" s="55"/>
      <c r="E27" s="64"/>
      <c r="F27" s="208">
        <f>(J24+(M24-N24))/(F24*1000)</f>
        <v>1077.5862068965516</v>
      </c>
      <c r="G27" s="55" t="s">
        <v>56</v>
      </c>
      <c r="H27" s="56"/>
      <c r="I27" s="178"/>
      <c r="J27" s="62"/>
      <c r="K27" s="219"/>
      <c r="L27" s="219"/>
      <c r="M27" s="61"/>
      <c r="N27" s="61"/>
      <c r="O27" s="219"/>
      <c r="P27" s="219"/>
      <c r="Q27" s="178"/>
      <c r="R27" s="61"/>
      <c r="S27" s="21"/>
    </row>
    <row r="28" spans="1:19" ht="15">
      <c r="A28" s="35"/>
      <c r="B28" s="35"/>
      <c r="C28" s="35"/>
      <c r="D28" s="79"/>
      <c r="E28" s="42"/>
      <c r="F28" s="79"/>
      <c r="G28" s="42"/>
      <c r="H28" s="79"/>
      <c r="I28" s="198"/>
      <c r="J28" s="42"/>
      <c r="K28" s="236"/>
      <c r="L28" s="219"/>
      <c r="M28" s="61"/>
      <c r="N28" s="62"/>
      <c r="O28" s="219"/>
      <c r="P28" s="219"/>
      <c r="Q28" s="178"/>
      <c r="R28" s="63"/>
      <c r="S28" s="21"/>
    </row>
    <row r="29" spans="1:19" ht="15.75" thickBot="1">
      <c r="A29" s="31" t="s">
        <v>78</v>
      </c>
      <c r="B29" s="25"/>
      <c r="C29" s="35"/>
      <c r="D29" s="61"/>
      <c r="E29" s="62"/>
      <c r="F29" s="61"/>
      <c r="G29" s="62"/>
      <c r="H29" s="61"/>
      <c r="I29" s="178"/>
      <c r="J29" s="62"/>
      <c r="K29" s="219"/>
      <c r="L29" s="219"/>
      <c r="M29" s="61"/>
      <c r="N29" s="62"/>
      <c r="O29" s="219"/>
      <c r="P29" s="219"/>
      <c r="Q29" s="178"/>
      <c r="R29" s="63"/>
      <c r="S29" s="21"/>
    </row>
    <row r="30" spans="1:19" ht="15.75" customHeight="1">
      <c r="A30" s="66">
        <v>5</v>
      </c>
      <c r="B30" s="67" t="s">
        <v>86</v>
      </c>
      <c r="C30" s="67" t="s">
        <v>81</v>
      </c>
      <c r="D30" s="67" t="s">
        <v>81</v>
      </c>
      <c r="E30" s="67" t="s">
        <v>84</v>
      </c>
      <c r="F30" s="67">
        <v>0.7</v>
      </c>
      <c r="G30" s="67">
        <v>0</v>
      </c>
      <c r="H30" s="67">
        <v>5.5</v>
      </c>
      <c r="I30" s="199"/>
      <c r="J30" s="70">
        <v>20000</v>
      </c>
      <c r="K30" s="214">
        <v>43770</v>
      </c>
      <c r="L30" s="237">
        <v>44501</v>
      </c>
      <c r="M30" s="114"/>
      <c r="N30" s="115"/>
      <c r="O30" s="220"/>
      <c r="P30" s="220"/>
      <c r="Q30" s="179"/>
      <c r="R30" s="111" t="s">
        <v>57</v>
      </c>
      <c r="S30" s="21"/>
    </row>
    <row r="31" spans="1:19" ht="15.75" customHeight="1">
      <c r="A31" s="72">
        <v>2</v>
      </c>
      <c r="B31" s="50" t="s">
        <v>87</v>
      </c>
      <c r="C31" s="50" t="s">
        <v>81</v>
      </c>
      <c r="D31" s="50" t="s">
        <v>81</v>
      </c>
      <c r="E31" s="50" t="s">
        <v>84</v>
      </c>
      <c r="F31" s="57">
        <v>0.8</v>
      </c>
      <c r="G31" s="58">
        <v>0</v>
      </c>
      <c r="H31" s="57">
        <v>7</v>
      </c>
      <c r="I31" s="200"/>
      <c r="J31" s="58">
        <v>200000</v>
      </c>
      <c r="K31" s="215">
        <v>43770</v>
      </c>
      <c r="L31" s="215">
        <v>44501</v>
      </c>
      <c r="M31" s="116"/>
      <c r="N31" s="82"/>
      <c r="O31" s="221"/>
      <c r="P31" s="221"/>
      <c r="Q31" s="180"/>
      <c r="R31" s="112"/>
      <c r="S31" s="21"/>
    </row>
    <row r="32" spans="1:19" ht="15.75" customHeight="1">
      <c r="A32" s="72"/>
      <c r="B32" s="50"/>
      <c r="C32" s="50"/>
      <c r="D32" s="50"/>
      <c r="E32" s="50"/>
      <c r="F32" s="50"/>
      <c r="G32" s="50"/>
      <c r="H32" s="50"/>
      <c r="I32" s="200"/>
      <c r="J32" s="59"/>
      <c r="K32" s="215"/>
      <c r="L32" s="238"/>
      <c r="M32" s="116"/>
      <c r="N32" s="82"/>
      <c r="O32" s="221"/>
      <c r="P32" s="221"/>
      <c r="Q32" s="180"/>
      <c r="R32" s="112"/>
      <c r="S32" s="21"/>
    </row>
    <row r="33" spans="1:19" ht="15.75" customHeight="1">
      <c r="A33" s="72"/>
      <c r="B33" s="50"/>
      <c r="C33" s="50"/>
      <c r="D33" s="50"/>
      <c r="E33" s="50"/>
      <c r="F33" s="50"/>
      <c r="G33" s="50"/>
      <c r="H33" s="50"/>
      <c r="I33" s="200"/>
      <c r="J33" s="59"/>
      <c r="K33" s="215"/>
      <c r="L33" s="238"/>
      <c r="M33" s="116"/>
      <c r="N33" s="82"/>
      <c r="O33" s="221"/>
      <c r="P33" s="221"/>
      <c r="Q33" s="180"/>
      <c r="R33" s="112"/>
      <c r="S33" s="21"/>
    </row>
    <row r="34" spans="1:19" ht="15.75" customHeight="1" thickBot="1">
      <c r="A34" s="129"/>
      <c r="B34" s="130"/>
      <c r="C34" s="130"/>
      <c r="D34" s="130"/>
      <c r="E34" s="131"/>
      <c r="F34" s="131"/>
      <c r="G34" s="131"/>
      <c r="H34" s="131"/>
      <c r="I34" s="201"/>
      <c r="J34" s="132"/>
      <c r="K34" s="239"/>
      <c r="L34" s="240"/>
      <c r="M34" s="83"/>
      <c r="N34" s="84"/>
      <c r="O34" s="222"/>
      <c r="P34" s="222"/>
      <c r="Q34" s="181"/>
      <c r="R34" s="113"/>
      <c r="S34" s="21"/>
    </row>
    <row r="35" spans="1:19" ht="15.75" thickBot="1">
      <c r="A35" s="86"/>
      <c r="B35" s="87"/>
      <c r="C35" s="87"/>
      <c r="D35" s="88"/>
      <c r="E35" s="97" t="s">
        <v>4</v>
      </c>
      <c r="F35" s="251">
        <f>SUM(F30:F34)</f>
        <v>1.5</v>
      </c>
      <c r="G35" s="251">
        <f>SUM(G30:G34)</f>
        <v>0</v>
      </c>
      <c r="H35" s="251">
        <f>SUM(H30:H34)</f>
        <v>12.5</v>
      </c>
      <c r="I35" s="177"/>
      <c r="J35" s="252">
        <f>SUM(J30:J34)</f>
        <v>220000</v>
      </c>
      <c r="K35" s="217"/>
      <c r="L35" s="241"/>
      <c r="M35" s="83"/>
      <c r="N35" s="84"/>
      <c r="O35" s="222"/>
      <c r="P35" s="222"/>
      <c r="Q35" s="181"/>
      <c r="R35" s="85"/>
      <c r="S35" s="21"/>
    </row>
    <row r="36" spans="1:19" ht="15.75" thickBot="1">
      <c r="A36" s="35"/>
      <c r="B36" s="35"/>
      <c r="C36" s="35"/>
      <c r="D36" s="35"/>
      <c r="E36" s="42"/>
      <c r="F36" s="42"/>
      <c r="G36" s="42"/>
      <c r="H36" s="42"/>
      <c r="I36" s="174"/>
      <c r="J36" s="79"/>
      <c r="K36" s="219"/>
      <c r="L36" s="219"/>
      <c r="M36" s="61"/>
      <c r="N36" s="62"/>
      <c r="O36" s="219"/>
      <c r="P36" s="219"/>
      <c r="Q36" s="178"/>
      <c r="R36" s="35"/>
      <c r="S36" s="21"/>
    </row>
    <row r="37" spans="1:19" ht="15.75" thickBot="1">
      <c r="A37" s="35"/>
      <c r="B37" s="35"/>
      <c r="C37" s="41" t="s">
        <v>73</v>
      </c>
      <c r="D37" s="98"/>
      <c r="E37" s="65"/>
      <c r="F37" s="253">
        <f>F35/F24*100</f>
        <v>12.931034482758621</v>
      </c>
      <c r="G37" s="117" t="s">
        <v>55</v>
      </c>
      <c r="H37" s="118"/>
      <c r="I37" s="198"/>
      <c r="J37" s="79"/>
      <c r="K37" s="219"/>
      <c r="L37" s="219"/>
      <c r="M37" s="61"/>
      <c r="N37" s="62"/>
      <c r="O37" s="219"/>
      <c r="P37" s="219"/>
      <c r="Q37" s="178"/>
      <c r="R37" s="35"/>
      <c r="S37" s="21"/>
    </row>
    <row r="38" spans="1:19" ht="15">
      <c r="A38" s="35"/>
      <c r="B38" s="35"/>
      <c r="C38" s="35"/>
      <c r="D38" s="35"/>
      <c r="E38" s="42"/>
      <c r="F38" s="42"/>
      <c r="G38" s="42"/>
      <c r="H38" s="42"/>
      <c r="I38" s="174"/>
      <c r="J38" s="79"/>
      <c r="K38" s="219"/>
      <c r="L38" s="219"/>
      <c r="M38" s="61"/>
      <c r="N38" s="62"/>
      <c r="O38" s="219"/>
      <c r="P38" s="219"/>
      <c r="Q38" s="178"/>
      <c r="R38" s="35"/>
      <c r="S38" s="21"/>
    </row>
    <row r="39" spans="1:19" ht="15">
      <c r="A39" s="35"/>
      <c r="B39" s="35"/>
      <c r="C39" s="35"/>
      <c r="D39" s="35"/>
      <c r="E39" s="42"/>
      <c r="F39" s="42"/>
      <c r="G39" s="42"/>
      <c r="H39" s="42"/>
      <c r="I39" s="174"/>
      <c r="J39" s="79"/>
      <c r="K39" s="219"/>
      <c r="L39" s="219"/>
      <c r="M39" s="61"/>
      <c r="N39" s="62"/>
      <c r="O39" s="219"/>
      <c r="P39" s="219"/>
      <c r="Q39" s="178"/>
      <c r="R39" s="35"/>
      <c r="S39" s="21"/>
    </row>
    <row r="40" spans="1:19" ht="15.75" thickBot="1">
      <c r="A40" s="89" t="s">
        <v>72</v>
      </c>
      <c r="B40" s="89"/>
      <c r="C40" s="90"/>
      <c r="D40" s="89"/>
      <c r="E40" s="89"/>
      <c r="F40" s="89"/>
      <c r="G40" s="91"/>
      <c r="H40" s="90"/>
      <c r="I40" s="182"/>
      <c r="J40" s="90"/>
      <c r="K40" s="219"/>
      <c r="L40" s="242"/>
      <c r="M40" s="95"/>
      <c r="N40" s="95"/>
      <c r="O40" s="223"/>
      <c r="P40" s="223"/>
      <c r="Q40" s="182"/>
      <c r="R40" s="96"/>
      <c r="S40" s="21"/>
    </row>
    <row r="41" spans="1:19" ht="15.75" thickBot="1">
      <c r="A41" s="123"/>
      <c r="B41" s="133"/>
      <c r="C41" s="133"/>
      <c r="D41" s="133"/>
      <c r="E41" s="133"/>
      <c r="F41" s="133"/>
      <c r="G41" s="133"/>
      <c r="H41" s="133"/>
      <c r="I41" s="202"/>
      <c r="J41" s="134"/>
      <c r="K41" s="243"/>
      <c r="L41" s="224"/>
      <c r="M41" s="143"/>
      <c r="N41" s="144"/>
      <c r="O41" s="224"/>
      <c r="P41" s="224"/>
      <c r="Q41" s="183"/>
      <c r="R41" s="162" t="s">
        <v>11</v>
      </c>
      <c r="S41" s="168" t="s">
        <v>44</v>
      </c>
    </row>
    <row r="42" spans="1:19" ht="14.25">
      <c r="A42" s="121"/>
      <c r="B42" s="136"/>
      <c r="C42" s="136"/>
      <c r="D42" s="136"/>
      <c r="E42" s="136"/>
      <c r="F42" s="136"/>
      <c r="G42" s="136"/>
      <c r="H42" s="136"/>
      <c r="I42" s="203"/>
      <c r="J42" s="137"/>
      <c r="K42" s="244"/>
      <c r="L42" s="225"/>
      <c r="M42" s="147"/>
      <c r="N42" s="148"/>
      <c r="O42" s="225"/>
      <c r="P42" s="225"/>
      <c r="Q42" s="184"/>
      <c r="R42" s="163" t="s">
        <v>11</v>
      </c>
      <c r="S42" s="135"/>
    </row>
    <row r="43" spans="1:19" ht="14.25">
      <c r="A43" s="121"/>
      <c r="B43" s="136"/>
      <c r="C43" s="136"/>
      <c r="D43" s="136"/>
      <c r="E43" s="136"/>
      <c r="F43" s="136"/>
      <c r="G43" s="136"/>
      <c r="H43" s="136"/>
      <c r="I43" s="203"/>
      <c r="J43" s="137"/>
      <c r="K43" s="244"/>
      <c r="L43" s="225"/>
      <c r="M43" s="147"/>
      <c r="N43" s="148"/>
      <c r="O43" s="225"/>
      <c r="P43" s="225"/>
      <c r="Q43" s="184"/>
      <c r="R43" s="163" t="s">
        <v>11</v>
      </c>
      <c r="S43" s="138"/>
    </row>
    <row r="44" spans="1:19" ht="15" thickBot="1">
      <c r="A44" s="125"/>
      <c r="B44" s="139"/>
      <c r="C44" s="139"/>
      <c r="D44" s="139"/>
      <c r="E44" s="139"/>
      <c r="F44" s="139"/>
      <c r="G44" s="139"/>
      <c r="H44" s="139"/>
      <c r="I44" s="204"/>
      <c r="J44" s="140"/>
      <c r="K44" s="245"/>
      <c r="L44" s="226"/>
      <c r="M44" s="157"/>
      <c r="N44" s="156"/>
      <c r="O44" s="226"/>
      <c r="P44" s="226"/>
      <c r="Q44" s="185"/>
      <c r="R44" s="164" t="s">
        <v>11</v>
      </c>
      <c r="S44" s="138"/>
    </row>
    <row r="45" spans="1:19" ht="15.75" thickBot="1">
      <c r="A45" s="92"/>
      <c r="B45" s="93"/>
      <c r="C45" s="93"/>
      <c r="D45" s="93"/>
      <c r="E45" s="93"/>
      <c r="F45" s="93"/>
      <c r="G45" s="93"/>
      <c r="H45" s="119"/>
      <c r="I45" s="205" t="s">
        <v>4</v>
      </c>
      <c r="J45" s="94">
        <v>0</v>
      </c>
      <c r="K45" s="246"/>
      <c r="L45" s="247"/>
      <c r="M45" s="153"/>
      <c r="N45" s="153"/>
      <c r="O45" s="226"/>
      <c r="P45" s="226"/>
      <c r="Q45" s="185"/>
      <c r="R45" s="158"/>
      <c r="S45" s="141"/>
    </row>
    <row r="46" spans="1:19" ht="15.75">
      <c r="A46" s="48"/>
      <c r="B46" s="30"/>
      <c r="C46" s="36"/>
      <c r="D46" s="48"/>
      <c r="E46" s="44"/>
      <c r="F46" s="45"/>
      <c r="G46" s="46"/>
      <c r="H46" s="45"/>
      <c r="I46" s="206"/>
      <c r="J46" s="38"/>
      <c r="K46" s="227"/>
      <c r="L46" s="227"/>
      <c r="M46" s="37"/>
      <c r="N46" s="38"/>
      <c r="O46" s="227"/>
      <c r="P46" s="227"/>
      <c r="Q46" s="186"/>
      <c r="R46" s="36"/>
      <c r="S46" s="21"/>
    </row>
    <row r="47" spans="1:19" ht="16.5" thickBot="1">
      <c r="A47" s="120" t="s">
        <v>75</v>
      </c>
      <c r="B47" s="120" t="s">
        <v>76</v>
      </c>
      <c r="C47" s="120"/>
      <c r="D47" s="120"/>
      <c r="E47" s="33"/>
      <c r="F47" s="34"/>
      <c r="G47" s="43"/>
      <c r="H47" s="33"/>
      <c r="I47" s="173"/>
      <c r="J47" s="33"/>
      <c r="K47" s="210"/>
      <c r="L47" s="210"/>
      <c r="M47" s="33"/>
      <c r="N47" s="33"/>
      <c r="O47" s="210"/>
      <c r="P47" s="210"/>
      <c r="Q47" s="173"/>
      <c r="R47" s="33"/>
      <c r="S47" s="21"/>
    </row>
    <row r="48" spans="1:19" ht="15.75" thickBot="1">
      <c r="A48" s="123"/>
      <c r="B48" s="124"/>
      <c r="C48" s="124"/>
      <c r="D48" s="166"/>
      <c r="E48" s="142"/>
      <c r="F48" s="144"/>
      <c r="G48" s="143"/>
      <c r="H48" s="144"/>
      <c r="I48" s="187"/>
      <c r="J48" s="145"/>
      <c r="K48" s="224"/>
      <c r="L48" s="224"/>
      <c r="M48" s="144"/>
      <c r="N48" s="143"/>
      <c r="O48" s="224"/>
      <c r="P48" s="224"/>
      <c r="Q48" s="187"/>
      <c r="R48" s="154"/>
      <c r="S48" s="168" t="s">
        <v>44</v>
      </c>
    </row>
    <row r="49" spans="1:19" ht="14.25">
      <c r="A49" s="121">
        <v>6</v>
      </c>
      <c r="B49" s="122" t="s">
        <v>85</v>
      </c>
      <c r="C49" s="122" t="s">
        <v>81</v>
      </c>
      <c r="D49" s="167" t="s">
        <v>81</v>
      </c>
      <c r="E49" s="146"/>
      <c r="F49" s="148"/>
      <c r="G49" s="147"/>
      <c r="H49" s="148"/>
      <c r="I49" s="188"/>
      <c r="J49" s="149"/>
      <c r="K49" s="225"/>
      <c r="L49" s="225"/>
      <c r="M49" s="148"/>
      <c r="N49" s="147"/>
      <c r="O49" s="225"/>
      <c r="P49" s="225"/>
      <c r="Q49" s="188"/>
      <c r="R49" s="155"/>
      <c r="S49" s="169" t="s">
        <v>66</v>
      </c>
    </row>
    <row r="50" spans="1:19" ht="14.25">
      <c r="A50" s="121"/>
      <c r="B50" s="122"/>
      <c r="C50" s="122"/>
      <c r="D50" s="167"/>
      <c r="E50" s="146"/>
      <c r="F50" s="148"/>
      <c r="G50" s="147"/>
      <c r="H50" s="148"/>
      <c r="I50" s="188"/>
      <c r="J50" s="149"/>
      <c r="K50" s="225"/>
      <c r="L50" s="225"/>
      <c r="M50" s="148"/>
      <c r="N50" s="147"/>
      <c r="O50" s="225"/>
      <c r="P50" s="225"/>
      <c r="Q50" s="188"/>
      <c r="R50" s="155"/>
      <c r="S50" s="170"/>
    </row>
    <row r="51" spans="1:19" ht="15" thickBot="1">
      <c r="A51" s="121"/>
      <c r="B51" s="122"/>
      <c r="C51" s="122"/>
      <c r="D51" s="167"/>
      <c r="E51" s="146"/>
      <c r="F51" s="148"/>
      <c r="G51" s="147"/>
      <c r="H51" s="148"/>
      <c r="I51" s="188"/>
      <c r="J51" s="149"/>
      <c r="K51" s="225"/>
      <c r="L51" s="225"/>
      <c r="M51" s="148"/>
      <c r="N51" s="147"/>
      <c r="O51" s="225"/>
      <c r="P51" s="225"/>
      <c r="Q51" s="188"/>
      <c r="R51" s="155"/>
      <c r="S51" s="170"/>
    </row>
    <row r="52" spans="1:19" ht="15.75" thickBot="1">
      <c r="A52" s="125"/>
      <c r="B52" s="126"/>
      <c r="C52" s="126"/>
      <c r="D52" s="171"/>
      <c r="E52" s="159"/>
      <c r="F52" s="160"/>
      <c r="G52" s="150"/>
      <c r="H52" s="150"/>
      <c r="I52" s="189"/>
      <c r="J52" s="151"/>
      <c r="K52" s="229"/>
      <c r="L52" s="248"/>
      <c r="M52" s="160"/>
      <c r="N52" s="150"/>
      <c r="O52" s="228"/>
      <c r="P52" s="229"/>
      <c r="Q52" s="189"/>
      <c r="R52" s="161"/>
      <c r="S52" s="170"/>
    </row>
    <row r="53" spans="1:19" ht="18">
      <c r="A53" s="25"/>
      <c r="B53" s="33"/>
      <c r="C53" s="33"/>
      <c r="D53" s="33"/>
      <c r="E53" s="33"/>
      <c r="F53" s="33"/>
      <c r="G53" s="33"/>
      <c r="H53" s="33"/>
      <c r="I53" s="173"/>
      <c r="J53" s="33"/>
      <c r="K53" s="210"/>
      <c r="L53" s="210"/>
      <c r="M53" s="33"/>
      <c r="N53" s="33"/>
      <c r="O53" s="210"/>
      <c r="P53" s="210"/>
      <c r="Q53" s="173"/>
      <c r="R53" s="33"/>
      <c r="S53" s="47"/>
    </row>
    <row r="54" spans="1:19" ht="15">
      <c r="A54" s="25"/>
      <c r="B54" s="21" t="s">
        <v>16</v>
      </c>
      <c r="C54" s="33"/>
      <c r="D54" s="33"/>
      <c r="E54" s="21"/>
      <c r="F54" s="21"/>
      <c r="G54" s="21"/>
      <c r="H54" s="21"/>
      <c r="I54" s="172"/>
      <c r="J54" s="21"/>
      <c r="K54" s="210"/>
      <c r="L54" s="210"/>
      <c r="M54" s="33"/>
      <c r="N54" s="33"/>
      <c r="O54" s="210"/>
      <c r="P54" s="210"/>
      <c r="Q54" s="173"/>
      <c r="R54" s="33"/>
      <c r="S54" s="21"/>
    </row>
    <row r="55" spans="1:19" ht="18">
      <c r="A55" s="25"/>
      <c r="B55" s="21"/>
      <c r="C55" s="33"/>
      <c r="D55" s="33"/>
      <c r="E55" s="21"/>
      <c r="F55" s="21"/>
      <c r="G55" s="21"/>
      <c r="H55" s="21"/>
      <c r="I55" s="172"/>
      <c r="J55" s="21"/>
      <c r="K55" s="210"/>
      <c r="L55" s="210"/>
      <c r="M55" s="33"/>
      <c r="N55" s="33"/>
      <c r="O55" s="230"/>
      <c r="P55" s="230"/>
      <c r="Q55" s="190"/>
      <c r="R55" s="47"/>
      <c r="S55" s="21"/>
    </row>
    <row r="56" spans="1:19" ht="12.75">
      <c r="A56" s="21"/>
      <c r="B56" s="21"/>
      <c r="C56" s="21"/>
      <c r="D56" s="21"/>
      <c r="E56" s="21"/>
      <c r="F56" s="21"/>
      <c r="G56" s="21"/>
      <c r="H56" s="21"/>
      <c r="I56" s="172"/>
      <c r="J56" s="21"/>
      <c r="K56" s="209"/>
      <c r="L56" s="209"/>
      <c r="M56" s="21"/>
      <c r="N56" s="21"/>
      <c r="O56" s="231"/>
      <c r="P56" s="231"/>
      <c r="Q56" s="191"/>
      <c r="R56" s="40"/>
      <c r="S56" s="21"/>
    </row>
    <row r="57" spans="1:19" ht="12.75">
      <c r="A57" s="21"/>
      <c r="B57" s="21"/>
      <c r="C57" s="21"/>
      <c r="D57" s="21"/>
      <c r="E57" s="21"/>
      <c r="F57" s="21"/>
      <c r="G57" s="21"/>
      <c r="H57" s="21"/>
      <c r="I57" s="172"/>
      <c r="J57" s="21"/>
      <c r="K57" s="209"/>
      <c r="L57" s="209"/>
      <c r="M57" s="21"/>
      <c r="N57" s="21"/>
      <c r="O57" s="209"/>
      <c r="P57" s="209"/>
      <c r="Q57" s="172"/>
      <c r="R57" s="21"/>
      <c r="S57" s="21"/>
    </row>
    <row r="58" spans="1:19" s="3" customFormat="1" ht="15">
      <c r="A58" s="21"/>
      <c r="B58" s="21"/>
      <c r="C58" s="33" t="s">
        <v>14</v>
      </c>
      <c r="D58" s="33"/>
      <c r="E58" s="33"/>
      <c r="F58" s="33"/>
      <c r="G58" s="33"/>
      <c r="H58" s="33"/>
      <c r="I58" s="173"/>
      <c r="J58" s="33"/>
      <c r="K58" s="210"/>
      <c r="L58" s="210"/>
      <c r="M58" s="33"/>
      <c r="N58" s="21"/>
      <c r="O58" s="209"/>
      <c r="P58" s="209"/>
      <c r="Q58" s="172"/>
      <c r="R58" s="49"/>
      <c r="S58" s="21"/>
    </row>
    <row r="59" spans="11:18" ht="12.75">
      <c r="K59" s="249" t="s">
        <v>63</v>
      </c>
      <c r="R59" s="110" t="s">
        <v>57</v>
      </c>
    </row>
    <row r="60" spans="11:18" ht="12.75">
      <c r="K60" s="250" t="s">
        <v>42</v>
      </c>
      <c r="R60" s="110" t="s">
        <v>71</v>
      </c>
    </row>
    <row r="61" spans="11:18" ht="12.75">
      <c r="K61" s="250" t="s">
        <v>43</v>
      </c>
      <c r="R61" s="109" t="s">
        <v>47</v>
      </c>
    </row>
    <row r="62" spans="11:18" ht="12.75">
      <c r="K62" s="250" t="s">
        <v>66</v>
      </c>
      <c r="R62" s="109" t="s">
        <v>48</v>
      </c>
    </row>
    <row r="63" spans="11:18" ht="12.75">
      <c r="K63" s="250" t="s">
        <v>64</v>
      </c>
      <c r="R63" s="109" t="s">
        <v>58</v>
      </c>
    </row>
    <row r="64" spans="11:18" ht="12.75">
      <c r="K64" s="250" t="s">
        <v>67</v>
      </c>
      <c r="R64" s="109" t="s">
        <v>59</v>
      </c>
    </row>
    <row r="65" spans="11:18" ht="12.75">
      <c r="K65" s="250" t="s">
        <v>65</v>
      </c>
      <c r="R65" s="109" t="s">
        <v>60</v>
      </c>
    </row>
    <row r="66" ht="12.75">
      <c r="K66" s="250"/>
    </row>
  </sheetData>
  <sheetProtection/>
  <dataValidations count="6">
    <dataValidation type="list" allowBlank="1" showInputMessage="1" showErrorMessage="1" sqref="R30:R34">
      <formula1>$R$58:$R$63</formula1>
    </dataValidation>
    <dataValidation type="list" allowBlank="1" showInputMessage="1" showErrorMessage="1" sqref="R35:R39 R46">
      <formula1>$R$58:$R$61</formula1>
    </dataValidation>
    <dataValidation type="list" allowBlank="1" showInputMessage="1" showErrorMessage="1" sqref="R27">
      <formula1>$R$58:$R$62</formula1>
    </dataValidation>
    <dataValidation type="list" allowBlank="1" showInputMessage="1" showErrorMessage="1" sqref="R9:R23">
      <formula1>$R$59:$R$65</formula1>
    </dataValidation>
    <dataValidation type="list" allowBlank="1" showInputMessage="1" showErrorMessage="1" sqref="S42:S45">
      <formula1>$K$59:$K$66</formula1>
    </dataValidation>
    <dataValidation type="list" allowBlank="1" showInputMessage="1" showErrorMessage="1" sqref="S49:S53">
      <formula1>$K$59:$K$65</formula1>
    </dataValidation>
  </dataValidations>
  <printOptions gridLines="1"/>
  <pageMargins left="0.45" right="0.16" top="0.2" bottom="0.39" header="0" footer="0"/>
  <pageSetup fitToHeight="1" fitToWidth="1" horizontalDpi="600" verticalDpi="600" orientation="landscape" paperSize="9" scale="50" r:id="rId3"/>
  <legacyDrawing r:id="rId2"/>
</worksheet>
</file>

<file path=xl/worksheets/sheet2.xml><?xml version="1.0" encoding="utf-8"?>
<worksheet xmlns="http://schemas.openxmlformats.org/spreadsheetml/2006/main" xmlns:r="http://schemas.openxmlformats.org/officeDocument/2006/relationships">
  <dimension ref="A1:E23"/>
  <sheetViews>
    <sheetView zoomScalePageLayoutView="0" workbookViewId="0" topLeftCell="A1">
      <selection activeCell="E26" sqref="E26"/>
    </sheetView>
  </sheetViews>
  <sheetFormatPr defaultColWidth="9.140625" defaultRowHeight="12.75"/>
  <cols>
    <col min="1" max="1" width="26.28125" style="0" customWidth="1"/>
  </cols>
  <sheetData>
    <row r="1" ht="18">
      <c r="A1" s="4" t="s">
        <v>35</v>
      </c>
    </row>
    <row r="2" ht="15">
      <c r="A2" s="14" t="s">
        <v>34</v>
      </c>
    </row>
    <row r="3" spans="1:5" ht="15">
      <c r="A3" s="258"/>
      <c r="B3" s="258"/>
      <c r="C3" s="258"/>
      <c r="D3" s="258"/>
      <c r="E3" s="258"/>
    </row>
    <row r="4" spans="1:5" ht="90">
      <c r="A4" s="6" t="s">
        <v>17</v>
      </c>
      <c r="B4" s="7" t="s">
        <v>40</v>
      </c>
      <c r="C4" s="5"/>
      <c r="D4" s="5"/>
      <c r="E4" s="5"/>
    </row>
    <row r="5" spans="1:5" ht="15">
      <c r="A5" s="8" t="s">
        <v>15</v>
      </c>
      <c r="B5" s="17">
        <v>196</v>
      </c>
      <c r="C5" s="5"/>
      <c r="D5" s="5"/>
      <c r="E5" s="5"/>
    </row>
    <row r="6" spans="1:5" ht="15">
      <c r="A6" s="9" t="s">
        <v>18</v>
      </c>
      <c r="B6" s="18">
        <v>94</v>
      </c>
      <c r="C6" s="5"/>
      <c r="D6" s="5"/>
      <c r="E6" s="5"/>
    </row>
    <row r="7" spans="1:5" ht="15">
      <c r="A7" s="9" t="s">
        <v>19</v>
      </c>
      <c r="B7" s="18">
        <v>135</v>
      </c>
      <c r="C7" s="5"/>
      <c r="D7" s="5"/>
      <c r="E7" s="5"/>
    </row>
    <row r="8" spans="1:5" ht="15">
      <c r="A8" s="9" t="s">
        <v>20</v>
      </c>
      <c r="B8" s="18">
        <v>22</v>
      </c>
      <c r="C8" s="5"/>
      <c r="D8" s="5"/>
      <c r="E8" s="5"/>
    </row>
    <row r="9" spans="1:5" ht="15">
      <c r="A9" s="9" t="s">
        <v>21</v>
      </c>
      <c r="B9" s="18">
        <v>37</v>
      </c>
      <c r="C9" s="5"/>
      <c r="D9" s="5"/>
      <c r="E9" s="5"/>
    </row>
    <row r="10" spans="1:5" ht="15">
      <c r="A10" s="9" t="s">
        <v>22</v>
      </c>
      <c r="B10" s="18">
        <v>447</v>
      </c>
      <c r="C10" s="5"/>
      <c r="D10" s="5"/>
      <c r="E10" s="5"/>
    </row>
    <row r="11" spans="1:5" ht="15">
      <c r="A11" s="9" t="s">
        <v>23</v>
      </c>
      <c r="B11" s="18">
        <v>29</v>
      </c>
      <c r="C11" s="5"/>
      <c r="D11" s="5"/>
      <c r="E11" s="5"/>
    </row>
    <row r="12" spans="1:5" ht="15">
      <c r="A12" s="9" t="s">
        <v>24</v>
      </c>
      <c r="B12" s="18">
        <v>42</v>
      </c>
      <c r="C12" s="5"/>
      <c r="D12" s="5"/>
      <c r="E12" s="5"/>
    </row>
    <row r="13" spans="1:5" ht="15">
      <c r="A13" s="9" t="s">
        <v>25</v>
      </c>
      <c r="B13" s="18">
        <v>124</v>
      </c>
      <c r="C13" s="5"/>
      <c r="D13" s="5"/>
      <c r="E13" s="5"/>
    </row>
    <row r="14" spans="1:5" ht="15">
      <c r="A14" s="9" t="s">
        <v>26</v>
      </c>
      <c r="B14" s="18">
        <v>95</v>
      </c>
      <c r="C14" s="5"/>
      <c r="D14" s="5"/>
      <c r="E14" s="5"/>
    </row>
    <row r="15" spans="1:5" ht="15">
      <c r="A15" s="9" t="s">
        <v>27</v>
      </c>
      <c r="B15" s="18">
        <v>74</v>
      </c>
      <c r="C15" s="5"/>
      <c r="D15" s="5"/>
      <c r="E15" s="5"/>
    </row>
    <row r="16" spans="1:5" ht="15">
      <c r="A16" s="9" t="s">
        <v>36</v>
      </c>
      <c r="B16" s="18">
        <v>87</v>
      </c>
      <c r="C16" s="5"/>
      <c r="D16" s="5"/>
      <c r="E16" s="5"/>
    </row>
    <row r="17" spans="1:3" ht="15">
      <c r="A17" s="9" t="s">
        <v>28</v>
      </c>
      <c r="B17" s="18">
        <v>34</v>
      </c>
      <c r="C17" s="16"/>
    </row>
    <row r="18" spans="1:3" ht="15">
      <c r="A18" s="9" t="s">
        <v>37</v>
      </c>
      <c r="B18" s="18">
        <v>7</v>
      </c>
      <c r="C18" s="16"/>
    </row>
    <row r="19" spans="1:3" ht="15">
      <c r="A19" s="9" t="s">
        <v>38</v>
      </c>
      <c r="B19" s="18">
        <v>3</v>
      </c>
      <c r="C19" s="16"/>
    </row>
    <row r="20" spans="1:4" ht="15">
      <c r="A20" s="9" t="s">
        <v>29</v>
      </c>
      <c r="B20" s="18">
        <v>76</v>
      </c>
      <c r="C20" s="11"/>
      <c r="D20" s="11"/>
    </row>
    <row r="21" spans="1:4" ht="15">
      <c r="A21" s="9" t="s">
        <v>30</v>
      </c>
      <c r="B21" s="18">
        <v>11</v>
      </c>
      <c r="C21" s="15"/>
      <c r="D21" s="13"/>
    </row>
    <row r="22" spans="1:4" ht="15">
      <c r="A22" s="9" t="s">
        <v>39</v>
      </c>
      <c r="B22" s="18">
        <v>24</v>
      </c>
      <c r="C22" s="15"/>
      <c r="D22" s="13"/>
    </row>
    <row r="23" spans="1:4" ht="15">
      <c r="A23" s="9" t="s">
        <v>4</v>
      </c>
      <c r="B23" s="10">
        <v>1131</v>
      </c>
      <c r="C23" s="12"/>
      <c r="D23" s="13"/>
    </row>
  </sheetData>
  <sheetProtection/>
  <mergeCells count="1">
    <mergeCell ref="A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Mikael Kirkebæk</dc:creator>
  <cp:keywords/>
  <dc:description/>
  <cp:lastModifiedBy>Birgitte Apel Jacobsen</cp:lastModifiedBy>
  <cp:lastPrinted>2015-07-08T07:45:28Z</cp:lastPrinted>
  <dcterms:created xsi:type="dcterms:W3CDTF">2010-04-19T11:21:39Z</dcterms:created>
  <dcterms:modified xsi:type="dcterms:W3CDTF">2017-12-07T10:26:59Z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